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500" activeTab="0"/>
  </bookViews>
  <sheets>
    <sheet name="бланк" sheetId="1" r:id="rId1"/>
    <sheet name="перечень поверхностей" sheetId="2" state="hidden" r:id="rId2"/>
    <sheet name="перечень торцов" sheetId="3" state="hidden" r:id="rId3"/>
    <sheet name="Пример заполнения" sheetId="4" r:id="rId4"/>
  </sheets>
  <definedNames>
    <definedName name="Z_70092338_DE93_4538_90C0_1F86A20A30A5_.wvu.Cols" localSheetId="0" hidden="1">'бланк'!$F:$F,'бланк'!$M:$M,'бланк'!$P:$P,'бланк'!$R:$U,'бланк'!$X:$X</definedName>
    <definedName name="Z_70092338_DE93_4538_90C0_1F86A20A30A5_.wvu.Cols" localSheetId="3" hidden="1">'Пример заполнения'!$D:$D,'Пример заполнения'!$J:$J,'Пример заполнения'!$M:$M,'Пример заполнения'!$O:$R</definedName>
    <definedName name="Z_70092338_DE93_4538_90C0_1F86A20A30A5_.wvu.Rows" localSheetId="0" hidden="1">'бланк'!$9:$9,'бланк'!$35:$36,'бланк'!$41:$41</definedName>
    <definedName name="Декор">'бланк'!$Z$6:$Z$18</definedName>
    <definedName name="Кромки">'бланк'!$Z$13:$Z$15</definedName>
  </definedNames>
  <calcPr fullCalcOnLoad="1"/>
</workbook>
</file>

<file path=xl/sharedStrings.xml><?xml version="1.0" encoding="utf-8"?>
<sst xmlns="http://schemas.openxmlformats.org/spreadsheetml/2006/main" count="105" uniqueCount="71">
  <si>
    <r>
      <rPr>
        <sz val="20"/>
        <color indexed="59"/>
        <rFont val="DejaVu Sans Condensed"/>
        <family val="2"/>
      </rPr>
      <t xml:space="preserve">          Готовые фасады</t>
    </r>
    <r>
      <rPr>
        <sz val="20"/>
        <rFont val="DejaVu Sans Condensed"/>
        <family val="2"/>
      </rPr>
      <t xml:space="preserve"> </t>
    </r>
    <r>
      <rPr>
        <b/>
        <sz val="20"/>
        <color indexed="56"/>
        <rFont val="DejaVu Sans Condensed"/>
        <family val="2"/>
      </rPr>
      <t>UV-лак</t>
    </r>
  </si>
  <si>
    <t>D присадки = 35мм</t>
  </si>
  <si>
    <t>Организация:</t>
  </si>
  <si>
    <t>Отступ от края стандарт = 100мм</t>
  </si>
  <si>
    <t>Контактное лицо:</t>
  </si>
  <si>
    <t>При наличии дополнительной присадки</t>
  </si>
  <si>
    <t>Телефон:</t>
  </si>
  <si>
    <t>Дата:</t>
  </si>
  <si>
    <t>под петлю требуется схема присадки</t>
  </si>
  <si>
    <t>Ответственный менеджер:</t>
  </si>
  <si>
    <t>Номер заказа:</t>
  </si>
  <si>
    <t xml:space="preserve">ДЕТАЛИРОВКА </t>
  </si>
  <si>
    <r>
      <rPr>
        <sz val="13"/>
        <color indexed="8"/>
        <rFont val="DejaVu Sans Condensed"/>
        <family val="2"/>
      </rPr>
      <t>ВАЖНО!</t>
    </r>
    <r>
      <rPr>
        <sz val="10"/>
        <color indexed="8"/>
        <rFont val="DejaVu Sans Condensed"/>
        <family val="2"/>
      </rPr>
      <t>Ширина 100-1180мм                 Высота 100-2400мм</t>
    </r>
  </si>
  <si>
    <t>Присадка под петлю</t>
  </si>
  <si>
    <t>Примечание</t>
  </si>
  <si>
    <t>№</t>
  </si>
  <si>
    <t>Декор</t>
  </si>
  <si>
    <t>Кромка</t>
  </si>
  <si>
    <t>Высота</t>
  </si>
  <si>
    <t>Ширина</t>
  </si>
  <si>
    <t>Кол-во</t>
  </si>
  <si>
    <t>Площадь</t>
  </si>
  <si>
    <t>Цена м кв.</t>
  </si>
  <si>
    <t>Стоимость</t>
  </si>
  <si>
    <t>По выс. шт.</t>
  </si>
  <si>
    <t>Прав.</t>
  </si>
  <si>
    <t>По шир. шт.</t>
  </si>
  <si>
    <t xml:space="preserve">При отгрузке проверяйте все фасады согласно  методике контроля дефектов поверхности, не снимая защитную пленку. В случае присутствия повреждений  производите фотофиксацию и составляете рекламацию (см. правила предоставления рекламаций).
Внимание! После снятия защитной пленки рекламации на фасады не принимаются!  </t>
  </si>
  <si>
    <t>Фасады:</t>
  </si>
  <si>
    <t>Присадка:</t>
  </si>
  <si>
    <t>ИТОГО:</t>
  </si>
  <si>
    <r>
      <rPr>
        <sz val="12"/>
        <rFont val="DejaVu Sans Condensed"/>
        <family val="2"/>
      </rPr>
      <t>Подпись клиента</t>
    </r>
    <r>
      <rPr>
        <sz val="10"/>
        <rFont val="DejaVu Sans Condensed"/>
        <family val="2"/>
      </rPr>
      <t xml:space="preserve">  /________________________/</t>
    </r>
  </si>
  <si>
    <t>тон Белый скандинавский</t>
  </si>
  <si>
    <t>тон Крем</t>
  </si>
  <si>
    <t>тон Бежевый</t>
  </si>
  <si>
    <t>тон Винный красный</t>
  </si>
  <si>
    <t>тон Оранж</t>
  </si>
  <si>
    <t>тон Лайм</t>
  </si>
  <si>
    <t>тон Желтый</t>
  </si>
  <si>
    <t>тон Мята</t>
  </si>
  <si>
    <t>тон Оливковый</t>
  </si>
  <si>
    <t>тон Голубой</t>
  </si>
  <si>
    <t>тон Капучино</t>
  </si>
  <si>
    <t>тон Антрацит</t>
  </si>
  <si>
    <t>тон Сирень</t>
  </si>
  <si>
    <t>тон Черный</t>
  </si>
  <si>
    <t>тон Горький шоколад</t>
  </si>
  <si>
    <t>Белый жемчуг</t>
  </si>
  <si>
    <t>Латте стич</t>
  </si>
  <si>
    <t>Мираж</t>
  </si>
  <si>
    <t>Макассар</t>
  </si>
  <si>
    <t>Таксония медовая</t>
  </si>
  <si>
    <t>Индийский эбони светлый</t>
  </si>
  <si>
    <t>Индийский эбони темный</t>
  </si>
  <si>
    <t>Дуб сонома</t>
  </si>
  <si>
    <t>MIRROR GLOSS (однотонный глянец)</t>
  </si>
  <si>
    <t>V-nut (ступенька)</t>
  </si>
  <si>
    <t>фаска 45 гр</t>
  </si>
  <si>
    <t>ИП Иванов И.И.</t>
  </si>
  <si>
    <t>Василий</t>
  </si>
  <si>
    <t>01,04,19</t>
  </si>
  <si>
    <t>Воробьев А.</t>
  </si>
  <si>
    <t>Номер заказа</t>
  </si>
  <si>
    <t>Заказ №1</t>
  </si>
  <si>
    <t>Схема присадки в письме во влож</t>
  </si>
  <si>
    <t xml:space="preserve">Кромка L1 </t>
  </si>
  <si>
    <t>Ширина W1/W2</t>
  </si>
  <si>
    <t>Высота L1/W2</t>
  </si>
  <si>
    <t>Кромка  L2</t>
  </si>
  <si>
    <t xml:space="preserve">Кромка  W1 </t>
  </si>
  <si>
    <t xml:space="preserve">Кромка  W2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</si>
</sst>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0.000"/>
    <numFmt numFmtId="166" formatCode="#,##0.00&quot;р.&quot;"/>
    <numFmt numFmtId="167" formatCode="dd/mm/yy"/>
    <numFmt numFmtId="168" formatCode="#,##0.0"/>
    <numFmt numFmtId="169" formatCode="0.0"/>
    <numFmt numFmtId="170" formatCode="0.00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DejaVu Sans Condensed"/>
      <family val="2"/>
    </font>
    <font>
      <sz val="11"/>
      <name val="DejaVu Sans Condensed"/>
      <family val="2"/>
    </font>
    <font>
      <sz val="20"/>
      <color indexed="59"/>
      <name val="DejaVu Sans Condensed"/>
      <family val="2"/>
    </font>
    <font>
      <sz val="20"/>
      <name val="DejaVu Sans Condensed"/>
      <family val="2"/>
    </font>
    <font>
      <b/>
      <sz val="20"/>
      <color indexed="56"/>
      <name val="DejaVu Sans Condensed"/>
      <family val="2"/>
    </font>
    <font>
      <sz val="13"/>
      <name val="DejaVu Sans Condensed"/>
      <family val="2"/>
    </font>
    <font>
      <sz val="13"/>
      <color indexed="8"/>
      <name val="DejaVu Sans Condensed"/>
      <family val="2"/>
    </font>
    <font>
      <sz val="10"/>
      <color indexed="8"/>
      <name val="DejaVu Sans Condensed"/>
      <family val="2"/>
    </font>
    <font>
      <sz val="9"/>
      <name val="DejaVu Sans Condensed"/>
      <family val="2"/>
    </font>
    <font>
      <sz val="12"/>
      <name val="DejaVu Sans Condensed"/>
      <family val="2"/>
    </font>
    <font>
      <sz val="14"/>
      <color indexed="10"/>
      <name val="DejaVu Sans Condensed"/>
      <family val="2"/>
    </font>
    <font>
      <b/>
      <sz val="12"/>
      <name val="DejaVu Sans Condensed"/>
      <family val="2"/>
    </font>
    <font>
      <sz val="14"/>
      <name val="DejaVu Sans Condensed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2" applyFont="1">
      <alignment/>
      <protection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 applyProtection="1">
      <alignment/>
      <protection/>
    </xf>
    <xf numFmtId="2" fontId="2" fillId="0" borderId="0" xfId="52" applyNumberFormat="1" applyFont="1" applyProtection="1">
      <alignment/>
      <protection/>
    </xf>
    <xf numFmtId="0" fontId="2" fillId="0" borderId="0" xfId="52" applyFont="1" applyAlignment="1" applyProtection="1">
      <alignment horizontal="center"/>
      <protection/>
    </xf>
    <xf numFmtId="0" fontId="3" fillId="0" borderId="0" xfId="52" applyFont="1" applyAlignment="1" applyProtection="1">
      <alignment horizontal="center"/>
      <protection/>
    </xf>
    <xf numFmtId="0" fontId="1" fillId="0" borderId="0" xfId="52" applyProtection="1">
      <alignment/>
      <protection/>
    </xf>
    <xf numFmtId="0" fontId="3" fillId="0" borderId="0" xfId="52" applyFont="1" applyAlignment="1" applyProtection="1">
      <alignment horizontal="left"/>
      <protection/>
    </xf>
    <xf numFmtId="0" fontId="3" fillId="0" borderId="0" xfId="52" applyFont="1" applyBorder="1" applyAlignment="1" applyProtection="1">
      <alignment horizontal="center"/>
      <protection/>
    </xf>
    <xf numFmtId="0" fontId="3" fillId="0" borderId="0" xfId="52" applyFont="1" applyAlignment="1" applyProtection="1">
      <alignment/>
      <protection/>
    </xf>
    <xf numFmtId="0" fontId="3" fillId="0" borderId="0" xfId="52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52" applyFont="1" applyAlignment="1">
      <alignment vertical="center"/>
      <protection/>
    </xf>
    <xf numFmtId="0" fontId="3" fillId="33" borderId="10" xfId="52" applyFont="1" applyFill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 horizontal="left" vertical="center"/>
      <protection/>
    </xf>
    <xf numFmtId="0" fontId="3" fillId="0" borderId="0" xfId="52" applyFont="1" applyAlignment="1" applyProtection="1">
      <alignment horizontal="left" vertical="center"/>
      <protection/>
    </xf>
    <xf numFmtId="0" fontId="2" fillId="0" borderId="0" xfId="52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1" xfId="52" applyFont="1" applyBorder="1" applyAlignment="1">
      <alignment horizontal="left"/>
      <protection/>
    </xf>
    <xf numFmtId="0" fontId="3" fillId="0" borderId="12" xfId="52" applyFont="1" applyBorder="1" applyAlignment="1">
      <alignment horizontal="left"/>
      <protection/>
    </xf>
    <xf numFmtId="0" fontId="3" fillId="0" borderId="12" xfId="52" applyFont="1" applyBorder="1" applyAlignment="1">
      <alignment horizontal="center"/>
      <protection/>
    </xf>
    <xf numFmtId="2" fontId="3" fillId="0" borderId="13" xfId="52" applyNumberFormat="1" applyFont="1" applyBorder="1" applyAlignment="1">
      <alignment horizontal="left"/>
      <protection/>
    </xf>
    <xf numFmtId="0" fontId="3" fillId="0" borderId="13" xfId="52" applyFont="1" applyBorder="1" applyAlignment="1">
      <alignment horizontal="center"/>
      <protection/>
    </xf>
    <xf numFmtId="0" fontId="3" fillId="0" borderId="13" xfId="52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3" fillId="0" borderId="14" xfId="52" applyFont="1" applyBorder="1" applyAlignment="1">
      <alignment horizontal="left"/>
      <protection/>
    </xf>
    <xf numFmtId="0" fontId="3" fillId="0" borderId="15" xfId="52" applyFont="1" applyBorder="1" applyAlignment="1">
      <alignment horizontal="left" vertical="center"/>
      <protection/>
    </xf>
    <xf numFmtId="0" fontId="3" fillId="34" borderId="15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33" borderId="15" xfId="52" applyFont="1" applyFill="1" applyBorder="1" applyAlignment="1" applyProtection="1">
      <alignment horizontal="center" vertical="center"/>
      <protection/>
    </xf>
    <xf numFmtId="2" fontId="3" fillId="33" borderId="15" xfId="52" applyNumberFormat="1" applyFont="1" applyFill="1" applyBorder="1" applyAlignment="1" applyProtection="1">
      <alignment horizontal="center" vertical="center"/>
      <protection/>
    </xf>
    <xf numFmtId="0" fontId="3" fillId="33" borderId="15" xfId="52" applyFont="1" applyFill="1" applyBorder="1" applyAlignment="1" applyProtection="1">
      <alignment horizontal="center"/>
      <protection locked="0"/>
    </xf>
    <xf numFmtId="0" fontId="3" fillId="0" borderId="15" xfId="52" applyFont="1" applyBorder="1" applyAlignment="1" applyProtection="1">
      <alignment horizontal="left"/>
      <protection locked="0"/>
    </xf>
    <xf numFmtId="0" fontId="3" fillId="0" borderId="15" xfId="52" applyFont="1" applyBorder="1" applyAlignment="1" applyProtection="1">
      <alignment horizontal="center"/>
      <protection locked="0"/>
    </xf>
    <xf numFmtId="1" fontId="3" fillId="0" borderId="15" xfId="52" applyNumberFormat="1" applyFont="1" applyBorder="1" applyAlignment="1" applyProtection="1">
      <alignment horizontal="center"/>
      <protection locked="0"/>
    </xf>
    <xf numFmtId="2" fontId="3" fillId="33" borderId="15" xfId="52" applyNumberFormat="1" applyFont="1" applyFill="1" applyBorder="1" applyProtection="1">
      <alignment/>
      <protection/>
    </xf>
    <xf numFmtId="164" fontId="3" fillId="0" borderId="15" xfId="52" applyNumberFormat="1" applyFont="1" applyBorder="1" applyAlignment="1" applyProtection="1">
      <alignment horizontal="center"/>
      <protection locked="0"/>
    </xf>
    <xf numFmtId="164" fontId="3" fillId="0" borderId="15" xfId="52" applyNumberFormat="1" applyFont="1" applyBorder="1" applyProtection="1">
      <alignment/>
      <protection/>
    </xf>
    <xf numFmtId="164" fontId="3" fillId="33" borderId="15" xfId="52" applyNumberFormat="1" applyFont="1" applyFill="1" applyBorder="1" applyProtection="1">
      <alignment/>
      <protection/>
    </xf>
    <xf numFmtId="0" fontId="3" fillId="0" borderId="15" xfId="52" applyFont="1" applyBorder="1" applyAlignment="1">
      <alignment/>
      <protection/>
    </xf>
    <xf numFmtId="0" fontId="3" fillId="33" borderId="15" xfId="52" applyFont="1" applyFill="1" applyBorder="1" applyAlignment="1">
      <alignment horizontal="center"/>
      <protection/>
    </xf>
    <xf numFmtId="0" fontId="2" fillId="0" borderId="15" xfId="52" applyFont="1" applyBorder="1" applyProtection="1">
      <alignment/>
      <protection locked="0"/>
    </xf>
    <xf numFmtId="0" fontId="2" fillId="0" borderId="0" xfId="0" applyNumberFormat="1" applyFont="1" applyAlignment="1">
      <alignment/>
    </xf>
    <xf numFmtId="0" fontId="2" fillId="0" borderId="0" xfId="52" applyFont="1" applyBorder="1">
      <alignment/>
      <protection/>
    </xf>
    <xf numFmtId="1" fontId="3" fillId="33" borderId="16" xfId="52" applyNumberFormat="1" applyFont="1" applyFill="1" applyBorder="1" applyAlignment="1" applyProtection="1">
      <alignment horizontal="center"/>
      <protection/>
    </xf>
    <xf numFmtId="2" fontId="3" fillId="33" borderId="16" xfId="52" applyNumberFormat="1" applyFont="1" applyFill="1" applyBorder="1" applyProtection="1">
      <alignment/>
      <protection/>
    </xf>
    <xf numFmtId="165" fontId="3" fillId="0" borderId="0" xfId="52" applyNumberFormat="1" applyFont="1" applyBorder="1" applyAlignment="1" applyProtection="1">
      <alignment horizontal="center"/>
      <protection/>
    </xf>
    <xf numFmtId="164" fontId="3" fillId="0" borderId="16" xfId="52" applyNumberFormat="1" applyFont="1" applyBorder="1" applyProtection="1">
      <alignment/>
      <protection/>
    </xf>
    <xf numFmtId="164" fontId="3" fillId="33" borderId="16" xfId="52" applyNumberFormat="1" applyFont="1" applyFill="1" applyBorder="1" applyProtection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3" fillId="33" borderId="16" xfId="52" applyFont="1" applyFill="1" applyBorder="1" applyAlignment="1">
      <alignment horizontal="center"/>
      <protection/>
    </xf>
    <xf numFmtId="2" fontId="3" fillId="0" borderId="0" xfId="52" applyNumberFormat="1" applyFont="1" applyBorder="1" applyProtection="1">
      <alignment/>
      <protection/>
    </xf>
    <xf numFmtId="164" fontId="3" fillId="0" borderId="0" xfId="52" applyNumberFormat="1" applyFont="1" applyBorder="1" applyProtection="1">
      <alignment/>
      <protection/>
    </xf>
    <xf numFmtId="4" fontId="2" fillId="0" borderId="0" xfId="52" applyNumberFormat="1" applyFont="1">
      <alignment/>
      <protection/>
    </xf>
    <xf numFmtId="0" fontId="3" fillId="33" borderId="17" xfId="52" applyFont="1" applyFill="1" applyBorder="1" applyAlignment="1" applyProtection="1">
      <alignment horizontal="left" vertical="center"/>
      <protection/>
    </xf>
    <xf numFmtId="166" fontId="11" fillId="33" borderId="18" xfId="52" applyNumberFormat="1" applyFont="1" applyFill="1" applyBorder="1" applyAlignment="1" applyProtection="1">
      <alignment horizontal="center" vertical="center"/>
      <protection/>
    </xf>
    <xf numFmtId="166" fontId="11" fillId="33" borderId="19" xfId="52" applyNumberFormat="1" applyFont="1" applyFill="1" applyBorder="1" applyAlignment="1" applyProtection="1">
      <alignment horizontal="center" vertical="center"/>
      <protection/>
    </xf>
    <xf numFmtId="0" fontId="12" fillId="0" borderId="0" xfId="52" applyFont="1">
      <alignment/>
      <protection/>
    </xf>
    <xf numFmtId="0" fontId="3" fillId="33" borderId="20" xfId="52" applyFont="1" applyFill="1" applyBorder="1" applyAlignment="1" applyProtection="1">
      <alignment horizontal="left" vertical="center"/>
      <protection/>
    </xf>
    <xf numFmtId="166" fontId="11" fillId="33" borderId="21" xfId="52" applyNumberFormat="1" applyFont="1" applyFill="1" applyBorder="1" applyAlignment="1" applyProtection="1">
      <alignment horizontal="center" vertical="center"/>
      <protection/>
    </xf>
    <xf numFmtId="166" fontId="11" fillId="33" borderId="22" xfId="52" applyNumberFormat="1" applyFont="1" applyFill="1" applyBorder="1" applyAlignment="1" applyProtection="1">
      <alignment horizontal="center" vertical="center"/>
      <protection/>
    </xf>
    <xf numFmtId="0" fontId="3" fillId="0" borderId="0" xfId="52" applyFont="1" applyBorder="1" applyAlignment="1">
      <alignment horizontal="right" vertical="center"/>
      <protection/>
    </xf>
    <xf numFmtId="166" fontId="2" fillId="0" borderId="0" xfId="52" applyNumberFormat="1" applyFont="1" applyProtection="1">
      <alignment/>
      <protection/>
    </xf>
    <xf numFmtId="166" fontId="2" fillId="0" borderId="0" xfId="52" applyNumberFormat="1" applyFont="1">
      <alignment/>
      <protection/>
    </xf>
    <xf numFmtId="0" fontId="13" fillId="33" borderId="23" xfId="52" applyFont="1" applyFill="1" applyBorder="1" applyAlignment="1" applyProtection="1">
      <alignment horizontal="left" vertical="center"/>
      <protection/>
    </xf>
    <xf numFmtId="166" fontId="14" fillId="33" borderId="24" xfId="52" applyNumberFormat="1" applyFont="1" applyFill="1" applyBorder="1">
      <alignment/>
      <protection/>
    </xf>
    <xf numFmtId="0" fontId="11" fillId="0" borderId="0" xfId="52" applyFo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52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>
      <alignment horizontal="left" vertical="center"/>
      <protection/>
    </xf>
    <xf numFmtId="0" fontId="3" fillId="33" borderId="17" xfId="52" applyFont="1" applyFill="1" applyBorder="1" applyAlignment="1">
      <alignment horizontal="left" vertical="center"/>
      <protection/>
    </xf>
    <xf numFmtId="0" fontId="3" fillId="33" borderId="20" xfId="52" applyFont="1" applyFill="1" applyBorder="1" applyAlignment="1">
      <alignment horizontal="left" vertical="center"/>
      <protection/>
    </xf>
    <xf numFmtId="0" fontId="13" fillId="33" borderId="23" xfId="52" applyFont="1" applyFill="1" applyBorder="1" applyAlignment="1">
      <alignment horizontal="left" vertical="center"/>
      <protection/>
    </xf>
    <xf numFmtId="166" fontId="7" fillId="33" borderId="25" xfId="52" applyNumberFormat="1" applyFont="1" applyFill="1" applyBorder="1">
      <alignment/>
      <protection/>
    </xf>
    <xf numFmtId="0" fontId="3" fillId="33" borderId="24" xfId="52" applyFont="1" applyFill="1" applyBorder="1" applyAlignment="1" applyProtection="1">
      <alignment horizontal="center"/>
      <protection locked="0"/>
    </xf>
    <xf numFmtId="0" fontId="3" fillId="33" borderId="21" xfId="52" applyFont="1" applyFill="1" applyBorder="1" applyAlignment="1" applyProtection="1">
      <alignment horizontal="left" vertical="center"/>
      <protection/>
    </xf>
    <xf numFmtId="0" fontId="3" fillId="33" borderId="23" xfId="52" applyFont="1" applyFill="1" applyBorder="1" applyAlignment="1" applyProtection="1">
      <alignment horizontal="center" vertical="center"/>
      <protection/>
    </xf>
    <xf numFmtId="0" fontId="3" fillId="33" borderId="26" xfId="52" applyFont="1" applyFill="1" applyBorder="1" applyAlignment="1" applyProtection="1">
      <alignment horizontal="center" vertical="center" wrapText="1"/>
      <protection/>
    </xf>
    <xf numFmtId="0" fontId="3" fillId="33" borderId="27" xfId="52" applyFont="1" applyFill="1" applyBorder="1" applyAlignment="1" applyProtection="1">
      <alignment horizontal="center" vertical="center" wrapText="1"/>
      <protection/>
    </xf>
    <xf numFmtId="0" fontId="3" fillId="33" borderId="28" xfId="52" applyFont="1" applyFill="1" applyBorder="1" applyAlignment="1" applyProtection="1">
      <alignment horizontal="center" vertical="center" wrapText="1"/>
      <protection/>
    </xf>
    <xf numFmtId="0" fontId="3" fillId="0" borderId="29" xfId="52" applyFont="1" applyBorder="1" applyAlignment="1" applyProtection="1">
      <alignment horizontal="center"/>
      <protection locked="0"/>
    </xf>
    <xf numFmtId="0" fontId="3" fillId="33" borderId="24" xfId="52" applyFont="1" applyFill="1" applyBorder="1" applyAlignment="1" applyProtection="1">
      <alignment horizontal="center" vertical="center"/>
      <protection/>
    </xf>
    <xf numFmtId="0" fontId="3" fillId="0" borderId="24" xfId="52" applyFont="1" applyBorder="1" applyAlignment="1" applyProtection="1">
      <alignment horizontal="center"/>
      <protection locked="0"/>
    </xf>
    <xf numFmtId="0" fontId="3" fillId="33" borderId="30" xfId="52" applyFont="1" applyFill="1" applyBorder="1" applyAlignment="1" applyProtection="1">
      <alignment horizontal="center" vertical="center"/>
      <protection/>
    </xf>
    <xf numFmtId="0" fontId="3" fillId="35" borderId="31" xfId="52" applyFont="1" applyFill="1" applyBorder="1" applyAlignment="1" applyProtection="1">
      <alignment horizontal="center"/>
      <protection locked="0"/>
    </xf>
    <xf numFmtId="0" fontId="3" fillId="35" borderId="32" xfId="52" applyFont="1" applyFill="1" applyBorder="1" applyAlignment="1" applyProtection="1">
      <alignment horizontal="center"/>
      <protection locked="0"/>
    </xf>
    <xf numFmtId="0" fontId="3" fillId="33" borderId="33" xfId="52" applyFont="1" applyFill="1" applyBorder="1" applyAlignment="1" applyProtection="1">
      <alignment horizontal="center" vertical="center" wrapText="1"/>
      <protection/>
    </xf>
    <xf numFmtId="0" fontId="3" fillId="33" borderId="25" xfId="52" applyFont="1" applyFill="1" applyBorder="1" applyAlignment="1" applyProtection="1">
      <alignment horizontal="center" vertical="center"/>
      <protection/>
    </xf>
    <xf numFmtId="0" fontId="3" fillId="33" borderId="27" xfId="52" applyFont="1" applyFill="1" applyBorder="1" applyAlignment="1" applyProtection="1">
      <alignment horizontal="center" vertical="center"/>
      <protection/>
    </xf>
    <xf numFmtId="0" fontId="3" fillId="33" borderId="34" xfId="52" applyFont="1" applyFill="1" applyBorder="1" applyAlignment="1" applyProtection="1">
      <alignment horizontal="center" vertical="center" wrapText="1"/>
      <protection/>
    </xf>
    <xf numFmtId="0" fontId="3" fillId="33" borderId="35" xfId="52" applyFont="1" applyFill="1" applyBorder="1" applyAlignment="1" applyProtection="1">
      <alignment horizontal="center" vertical="center" wrapText="1"/>
      <protection/>
    </xf>
    <xf numFmtId="0" fontId="3" fillId="0" borderId="36" xfId="52" applyFont="1" applyBorder="1" applyAlignment="1" applyProtection="1">
      <alignment horizontal="left"/>
      <protection locked="0"/>
    </xf>
    <xf numFmtId="0" fontId="3" fillId="33" borderId="37" xfId="52" applyFont="1" applyFill="1" applyBorder="1" applyAlignment="1" applyProtection="1">
      <alignment horizontal="center" vertical="center"/>
      <protection/>
    </xf>
    <xf numFmtId="0" fontId="3" fillId="33" borderId="38" xfId="52" applyFont="1" applyFill="1" applyBorder="1" applyAlignment="1" applyProtection="1">
      <alignment horizontal="center" vertical="center"/>
      <protection/>
    </xf>
    <xf numFmtId="2" fontId="3" fillId="33" borderId="38" xfId="52" applyNumberFormat="1" applyFont="1" applyFill="1" applyBorder="1" applyAlignment="1" applyProtection="1">
      <alignment horizontal="center" vertical="center"/>
      <protection/>
    </xf>
    <xf numFmtId="0" fontId="1" fillId="0" borderId="31" xfId="52" applyBorder="1" applyAlignment="1">
      <alignment horizontal="center" vertical="center"/>
      <protection/>
    </xf>
    <xf numFmtId="0" fontId="3" fillId="0" borderId="25" xfId="52" applyFont="1" applyBorder="1" applyAlignment="1" applyProtection="1">
      <alignment horizontal="center" vertical="center"/>
      <protection locked="0"/>
    </xf>
    <xf numFmtId="0" fontId="3" fillId="0" borderId="39" xfId="52" applyFont="1" applyBorder="1" applyAlignment="1" applyProtection="1">
      <alignment horizontal="center" vertical="center"/>
      <protection locked="0"/>
    </xf>
    <xf numFmtId="1" fontId="3" fillId="0" borderId="40" xfId="52" applyNumberFormat="1" applyFont="1" applyBorder="1" applyAlignment="1" applyProtection="1">
      <alignment horizontal="center" vertical="center"/>
      <protection locked="0"/>
    </xf>
    <xf numFmtId="1" fontId="3" fillId="0" borderId="15" xfId="52" applyNumberFormat="1" applyFont="1" applyBorder="1" applyAlignment="1" applyProtection="1">
      <alignment horizontal="center" vertical="center"/>
      <protection locked="0"/>
    </xf>
    <xf numFmtId="1" fontId="3" fillId="0" borderId="23" xfId="52" applyNumberFormat="1" applyFont="1" applyBorder="1" applyAlignment="1" applyProtection="1">
      <alignment horizontal="center" vertical="center"/>
      <protection locked="0"/>
    </xf>
    <xf numFmtId="0" fontId="3" fillId="0" borderId="40" xfId="52" applyFont="1" applyBorder="1" applyAlignment="1" applyProtection="1">
      <alignment horizontal="center" vertical="center"/>
      <protection locked="0"/>
    </xf>
    <xf numFmtId="0" fontId="3" fillId="0" borderId="15" xfId="52" applyFont="1" applyBorder="1" applyAlignment="1" applyProtection="1">
      <alignment horizontal="center" vertical="center"/>
      <protection locked="0"/>
    </xf>
    <xf numFmtId="0" fontId="3" fillId="0" borderId="23" xfId="52" applyFont="1" applyBorder="1" applyAlignment="1" applyProtection="1">
      <alignment horizontal="center" vertical="center"/>
      <protection locked="0"/>
    </xf>
    <xf numFmtId="0" fontId="3" fillId="0" borderId="41" xfId="52" applyFont="1" applyBorder="1" applyAlignment="1" applyProtection="1">
      <alignment horizontal="center" vertical="center"/>
      <protection locked="0"/>
    </xf>
    <xf numFmtId="0" fontId="3" fillId="0" borderId="42" xfId="52" applyFont="1" applyBorder="1" applyAlignment="1" applyProtection="1">
      <alignment horizontal="center" vertical="center"/>
      <protection locked="0"/>
    </xf>
    <xf numFmtId="0" fontId="3" fillId="0" borderId="43" xfId="52" applyFont="1" applyBorder="1" applyAlignment="1" applyProtection="1">
      <alignment horizontal="center" vertical="center"/>
      <protection locked="0"/>
    </xf>
    <xf numFmtId="0" fontId="3" fillId="0" borderId="25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0" fontId="3" fillId="0" borderId="36" xfId="52" applyFont="1" applyBorder="1" applyAlignment="1" applyProtection="1">
      <alignment horizontal="center" vertical="center"/>
      <protection locked="0"/>
    </xf>
    <xf numFmtId="0" fontId="3" fillId="0" borderId="29" xfId="52" applyFont="1" applyBorder="1" applyAlignment="1" applyProtection="1">
      <alignment horizontal="center" vertical="center"/>
      <protection locked="0"/>
    </xf>
    <xf numFmtId="0" fontId="3" fillId="0" borderId="0" xfId="52" applyFont="1" applyBorder="1" applyAlignment="1">
      <alignment horizontal="center" vertical="center"/>
      <protection/>
    </xf>
    <xf numFmtId="0" fontId="2" fillId="0" borderId="34" xfId="52" applyFont="1" applyBorder="1" applyAlignment="1" applyProtection="1">
      <alignment horizontal="center" vertical="center"/>
      <protection locked="0"/>
    </xf>
    <xf numFmtId="0" fontId="2" fillId="0" borderId="44" xfId="52" applyFont="1" applyBorder="1" applyAlignment="1" applyProtection="1">
      <alignment horizontal="center" vertical="center"/>
      <protection locked="0"/>
    </xf>
    <xf numFmtId="0" fontId="2" fillId="0" borderId="45" xfId="52" applyFont="1" applyBorder="1" applyAlignment="1" applyProtection="1">
      <alignment horizontal="center" vertical="center"/>
      <protection locked="0"/>
    </xf>
    <xf numFmtId="169" fontId="3" fillId="33" borderId="18" xfId="52" applyNumberFormat="1" applyFont="1" applyFill="1" applyBorder="1" applyAlignment="1" applyProtection="1">
      <alignment horizontal="left" vertical="center"/>
      <protection/>
    </xf>
    <xf numFmtId="4" fontId="3" fillId="0" borderId="46" xfId="52" applyNumberFormat="1" applyFont="1" applyBorder="1" applyAlignment="1" applyProtection="1">
      <alignment horizontal="center" vertical="center"/>
      <protection locked="0"/>
    </xf>
    <xf numFmtId="4" fontId="3" fillId="0" borderId="47" xfId="52" applyNumberFormat="1" applyFont="1" applyBorder="1" applyAlignment="1" applyProtection="1">
      <alignment horizontal="center" vertical="center"/>
      <protection locked="0"/>
    </xf>
    <xf numFmtId="4" fontId="3" fillId="0" borderId="0" xfId="52" applyNumberFormat="1" applyFont="1" applyBorder="1" applyAlignment="1" applyProtection="1">
      <alignment horizontal="center" vertical="center"/>
      <protection/>
    </xf>
    <xf numFmtId="169" fontId="3" fillId="0" borderId="0" xfId="52" applyNumberFormat="1" applyFont="1" applyBorder="1" applyAlignment="1">
      <alignment horizontal="right" vertical="center"/>
      <protection/>
    </xf>
    <xf numFmtId="168" fontId="3" fillId="0" borderId="24" xfId="52" applyNumberFormat="1" applyFont="1" applyBorder="1" applyAlignment="1" applyProtection="1">
      <alignment horizontal="center" vertical="center"/>
      <protection locked="0"/>
    </xf>
    <xf numFmtId="168" fontId="2" fillId="0" borderId="0" xfId="52" applyNumberFormat="1" applyFont="1">
      <alignment/>
      <protection/>
    </xf>
    <xf numFmtId="169" fontId="13" fillId="33" borderId="24" xfId="52" applyNumberFormat="1" applyFont="1" applyFill="1" applyBorder="1" applyAlignment="1" applyProtection="1">
      <alignment horizontal="left" vertical="center"/>
      <protection/>
    </xf>
    <xf numFmtId="0" fontId="3" fillId="33" borderId="48" xfId="52" applyFont="1" applyFill="1" applyBorder="1" applyAlignment="1" applyProtection="1">
      <alignment horizontal="center" vertical="center"/>
      <protection/>
    </xf>
    <xf numFmtId="0" fontId="3" fillId="33" borderId="49" xfId="52" applyFont="1" applyFill="1" applyBorder="1" applyAlignment="1" applyProtection="1">
      <alignment horizontal="center" vertical="center"/>
      <protection/>
    </xf>
    <xf numFmtId="0" fontId="10" fillId="0" borderId="0" xfId="52" applyFont="1" applyBorder="1" applyAlignment="1" applyProtection="1">
      <alignment horizontal="left" vertical="center" wrapText="1"/>
      <protection/>
    </xf>
    <xf numFmtId="0" fontId="7" fillId="33" borderId="50" xfId="52" applyFont="1" applyFill="1" applyBorder="1" applyAlignment="1" applyProtection="1">
      <alignment horizontal="center" vertical="center"/>
      <protection/>
    </xf>
    <xf numFmtId="0" fontId="7" fillId="33" borderId="12" xfId="52" applyFont="1" applyFill="1" applyBorder="1" applyAlignment="1" applyProtection="1">
      <alignment horizontal="center" vertical="center"/>
      <protection/>
    </xf>
    <xf numFmtId="0" fontId="7" fillId="33" borderId="51" xfId="52" applyFont="1" applyFill="1" applyBorder="1" applyAlignment="1" applyProtection="1">
      <alignment horizontal="center" vertical="center"/>
      <protection/>
    </xf>
    <xf numFmtId="0" fontId="3" fillId="34" borderId="15" xfId="52" applyFont="1" applyFill="1" applyBorder="1" applyAlignment="1">
      <alignment horizontal="right" vertical="center"/>
      <protection/>
    </xf>
    <xf numFmtId="0" fontId="3" fillId="0" borderId="15" xfId="52" applyFont="1" applyBorder="1" applyAlignment="1">
      <alignment horizontal="left" vertical="center"/>
      <protection/>
    </xf>
    <xf numFmtId="0" fontId="8" fillId="36" borderId="51" xfId="52" applyFont="1" applyFill="1" applyBorder="1" applyAlignment="1" applyProtection="1">
      <alignment horizontal="center" vertical="center" wrapText="1"/>
      <protection/>
    </xf>
    <xf numFmtId="0" fontId="8" fillId="36" borderId="12" xfId="52" applyFont="1" applyFill="1" applyBorder="1" applyAlignment="1" applyProtection="1">
      <alignment horizontal="center" vertical="center" wrapText="1"/>
      <protection/>
    </xf>
    <xf numFmtId="0" fontId="3" fillId="33" borderId="52" xfId="52" applyFont="1" applyFill="1" applyBorder="1" applyAlignment="1" applyProtection="1">
      <alignment horizontal="center" vertical="center" wrapText="1"/>
      <protection/>
    </xf>
    <xf numFmtId="0" fontId="3" fillId="33" borderId="48" xfId="52" applyFont="1" applyFill="1" applyBorder="1" applyAlignment="1" applyProtection="1">
      <alignment horizontal="center" vertical="center" wrapText="1"/>
      <protection/>
    </xf>
    <xf numFmtId="0" fontId="4" fillId="0" borderId="0" xfId="52" applyFont="1" applyBorder="1" applyAlignment="1" applyProtection="1">
      <alignment horizontal="center"/>
      <protection/>
    </xf>
    <xf numFmtId="0" fontId="3" fillId="33" borderId="48" xfId="52" applyFont="1" applyFill="1" applyBorder="1" applyAlignment="1" applyProtection="1">
      <alignment horizontal="right"/>
      <protection/>
    </xf>
    <xf numFmtId="0" fontId="3" fillId="0" borderId="48" xfId="52" applyFont="1" applyFill="1" applyBorder="1" applyAlignment="1" applyProtection="1">
      <alignment horizontal="left" vertical="center"/>
      <protection/>
    </xf>
    <xf numFmtId="0" fontId="3" fillId="0" borderId="48" xfId="52" applyFont="1" applyFill="1" applyBorder="1" applyAlignment="1" applyProtection="1">
      <alignment horizontal="left"/>
      <protection/>
    </xf>
    <xf numFmtId="0" fontId="3" fillId="0" borderId="10" xfId="52" applyNumberFormat="1" applyFont="1" applyFill="1" applyBorder="1" applyAlignment="1" applyProtection="1">
      <alignment horizontal="left" vertical="center"/>
      <protection/>
    </xf>
    <xf numFmtId="0" fontId="7" fillId="33" borderId="48" xfId="52" applyFont="1" applyFill="1" applyBorder="1" applyAlignment="1" applyProtection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0" fontId="3" fillId="33" borderId="48" xfId="52" applyFont="1" applyFill="1" applyBorder="1" applyAlignment="1">
      <alignment horizontal="right"/>
      <protection/>
    </xf>
    <xf numFmtId="0" fontId="3" fillId="0" borderId="48" xfId="52" applyFont="1" applyFill="1" applyBorder="1" applyAlignment="1" applyProtection="1">
      <alignment horizontal="left" vertical="center"/>
      <protection locked="0"/>
    </xf>
    <xf numFmtId="0" fontId="3" fillId="0" borderId="48" xfId="52" applyFont="1" applyFill="1" applyBorder="1" applyAlignment="1" applyProtection="1">
      <alignment horizontal="left"/>
      <protection locked="0"/>
    </xf>
    <xf numFmtId="167" fontId="3" fillId="0" borderId="10" xfId="52" applyNumberFormat="1" applyFont="1" applyFill="1" applyBorder="1" applyAlignment="1" applyProtection="1">
      <alignment horizontal="left" vertical="center"/>
      <protection locked="0"/>
    </xf>
    <xf numFmtId="2" fontId="3" fillId="33" borderId="31" xfId="52" applyNumberFormat="1" applyFont="1" applyFill="1" applyBorder="1" applyAlignment="1" applyProtection="1">
      <alignment horizontal="center" vertical="center"/>
      <protection hidden="1"/>
    </xf>
    <xf numFmtId="2" fontId="3" fillId="33" borderId="32" xfId="52" applyNumberFormat="1" applyFont="1" applyFill="1" applyBorder="1" applyAlignment="1" applyProtection="1">
      <alignment horizontal="center" vertical="center"/>
      <protection hidden="1"/>
    </xf>
    <xf numFmtId="168" fontId="3" fillId="33" borderId="31" xfId="52" applyNumberFormat="1" applyFont="1" applyFill="1" applyBorder="1" applyAlignment="1" applyProtection="1">
      <alignment horizontal="center" vertical="center"/>
      <protection hidden="1"/>
    </xf>
    <xf numFmtId="168" fontId="3" fillId="33" borderId="32" xfId="52" applyNumberFormat="1" applyFont="1" applyFill="1" applyBorder="1" applyAlignment="1" applyProtection="1">
      <alignment horizontal="center" vertical="center"/>
      <protection hidden="1"/>
    </xf>
    <xf numFmtId="0" fontId="3" fillId="33" borderId="44" xfId="52" applyFont="1" applyFill="1" applyBorder="1" applyAlignment="1" applyProtection="1">
      <alignment horizontal="center" vertical="center"/>
      <protection hidden="1"/>
    </xf>
    <xf numFmtId="0" fontId="3" fillId="33" borderId="53" xfId="52" applyFont="1" applyFill="1" applyBorder="1" applyAlignment="1" applyProtection="1">
      <alignment horizontal="center" vertical="center"/>
      <protection hidden="1"/>
    </xf>
    <xf numFmtId="0" fontId="3" fillId="14" borderId="32" xfId="52" applyFont="1" applyFill="1" applyBorder="1" applyAlignment="1" applyProtection="1">
      <alignment horizontal="center"/>
      <protection hidden="1"/>
    </xf>
    <xf numFmtId="169" fontId="3" fillId="33" borderId="18" xfId="52" applyNumberFormat="1" applyFont="1" applyFill="1" applyBorder="1" applyAlignment="1" applyProtection="1">
      <alignment horizontal="left" vertical="center"/>
      <protection hidden="1"/>
    </xf>
    <xf numFmtId="168" fontId="3" fillId="33" borderId="21" xfId="52" applyNumberFormat="1" applyFont="1" applyFill="1" applyBorder="1" applyAlignment="1" applyProtection="1">
      <alignment horizontal="left" vertical="center"/>
      <protection hidden="1"/>
    </xf>
    <xf numFmtId="168" fontId="7" fillId="33" borderId="25" xfId="52" applyNumberFormat="1" applyFont="1" applyFill="1" applyBorder="1" applyProtection="1">
      <alignment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2514600</xdr:colOff>
      <xdr:row>0</xdr:row>
      <xdr:rowOff>0</xdr:rowOff>
    </xdr:from>
    <xdr:to>
      <xdr:col>6</xdr:col>
      <xdr:colOff>161925</xdr:colOff>
      <xdr:row>4</xdr:row>
      <xdr:rowOff>114300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31146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0</xdr:rowOff>
    </xdr:from>
    <xdr:to>
      <xdr:col>2</xdr:col>
      <xdr:colOff>2247900</xdr:colOff>
      <xdr:row>4</xdr:row>
      <xdr:rowOff>142875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6384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2200275</xdr:colOff>
      <xdr:row>0</xdr:row>
      <xdr:rowOff>38100</xdr:rowOff>
    </xdr:from>
    <xdr:to>
      <xdr:col>7</xdr:col>
      <xdr:colOff>171450</xdr:colOff>
      <xdr:row>4</xdr:row>
      <xdr:rowOff>142875</xdr:rowOff>
    </xdr:to>
    <xdr:pic>
      <xdr:nvPicPr>
        <xdr:cNvPr id="2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8100"/>
          <a:ext cx="30956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GridLines="0" tabSelected="1" zoomScale="95" zoomScaleNormal="95" zoomScalePageLayoutView="0" workbookViewId="0" topLeftCell="A1">
      <selection activeCell="O22" sqref="O22"/>
    </sheetView>
  </sheetViews>
  <sheetFormatPr defaultColWidth="9.00390625" defaultRowHeight="12.75"/>
  <cols>
    <col min="1" max="1" width="39.75390625" style="1" customWidth="1"/>
    <col min="2" max="2" width="4.875" style="1" customWidth="1"/>
    <col min="3" max="3" width="8.75390625" style="1" customWidth="1"/>
    <col min="4" max="4" width="9.00390625" style="1" customWidth="1"/>
    <col min="5" max="5" width="9.375" style="1" customWidth="1"/>
    <col min="6" max="6" width="9.375" style="1" hidden="1" customWidth="1"/>
    <col min="7" max="10" width="8.625" style="1" customWidth="1"/>
    <col min="11" max="11" width="10.875" style="1" customWidth="1"/>
    <col min="12" max="12" width="15.375" style="1" customWidth="1"/>
    <col min="13" max="13" width="15.375" style="1" hidden="1" customWidth="1"/>
    <col min="14" max="14" width="18.625" style="1" customWidth="1"/>
    <col min="15" max="15" width="12.25390625" style="1" customWidth="1"/>
    <col min="16" max="16" width="9.00390625" style="1" hidden="1" customWidth="1"/>
    <col min="17" max="17" width="12.875" style="1" customWidth="1"/>
    <col min="18" max="21" width="9.00390625" style="1" hidden="1" customWidth="1"/>
    <col min="22" max="22" width="14.25390625" style="1" customWidth="1"/>
    <col min="23" max="23" width="33.75390625" style="1" customWidth="1"/>
    <col min="24" max="24" width="9.00390625" style="1" hidden="1" customWidth="1"/>
    <col min="25" max="25" width="9.00390625" style="1" customWidth="1"/>
    <col min="26" max="26" width="30.75390625" style="1" customWidth="1"/>
    <col min="27" max="27" width="13.75390625" style="1" customWidth="1"/>
    <col min="28" max="16384" width="9.00390625" style="1" customWidth="1"/>
  </cols>
  <sheetData>
    <row r="1" spans="1:24" ht="1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2"/>
      <c r="O1" s="2"/>
      <c r="P1" s="2"/>
      <c r="Q1" s="2"/>
      <c r="R1" s="2"/>
      <c r="S1" s="2"/>
      <c r="T1" s="2"/>
      <c r="U1" s="2"/>
      <c r="V1" s="5"/>
      <c r="W1" s="2"/>
      <c r="X1" s="2"/>
    </row>
    <row r="2" spans="1:24" ht="15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8"/>
      <c r="M2" s="8"/>
      <c r="N2" s="6"/>
      <c r="O2" s="6"/>
      <c r="P2" s="6"/>
      <c r="Q2" s="6"/>
      <c r="R2" s="6"/>
      <c r="S2" s="6"/>
      <c r="T2" s="6"/>
      <c r="U2" s="6"/>
      <c r="V2" s="9"/>
      <c r="W2" s="6"/>
      <c r="X2" s="6"/>
    </row>
    <row r="3" spans="1:24" ht="25.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6"/>
    </row>
    <row r="4" spans="1:24" ht="15">
      <c r="A4" s="6"/>
      <c r="B4" s="6"/>
      <c r="C4" s="10"/>
      <c r="D4" s="6"/>
      <c r="E4" s="6"/>
      <c r="F4" s="6"/>
      <c r="G4" s="6"/>
      <c r="H4" s="6"/>
      <c r="I4" s="6"/>
      <c r="J4" s="6"/>
      <c r="K4" s="7"/>
      <c r="L4" s="8"/>
      <c r="M4" s="8"/>
      <c r="N4" s="6"/>
      <c r="O4" s="6"/>
      <c r="P4" s="6"/>
      <c r="Q4" s="6"/>
      <c r="R4" s="6"/>
      <c r="S4" s="6"/>
      <c r="T4" s="6"/>
      <c r="U4" s="6"/>
      <c r="V4" s="9"/>
      <c r="W4" s="6"/>
      <c r="X4" s="6"/>
    </row>
    <row r="5" spans="1:24" ht="15.75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8"/>
      <c r="M5" s="8"/>
      <c r="N5" s="6"/>
      <c r="O5" s="6"/>
      <c r="P5" s="6"/>
      <c r="Q5" s="6"/>
      <c r="R5" s="6"/>
      <c r="S5" s="6"/>
      <c r="T5" s="6"/>
      <c r="U5" s="6"/>
      <c r="V5" s="11" t="s">
        <v>1</v>
      </c>
      <c r="W5" s="6"/>
      <c r="X5" s="6"/>
    </row>
    <row r="6" spans="1:24" ht="15" thickBot="1">
      <c r="A6" s="149" t="s">
        <v>2</v>
      </c>
      <c r="B6" s="149"/>
      <c r="C6" s="149"/>
      <c r="D6" s="149"/>
      <c r="E6" s="149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2"/>
      <c r="R6" s="12"/>
      <c r="S6" s="12"/>
      <c r="T6" s="12"/>
      <c r="U6" s="12"/>
      <c r="V6" s="13" t="s">
        <v>3</v>
      </c>
      <c r="W6" s="6"/>
      <c r="X6" s="6"/>
    </row>
    <row r="7" spans="1:26" ht="15" thickBot="1">
      <c r="A7" s="149" t="s">
        <v>4</v>
      </c>
      <c r="B7" s="149"/>
      <c r="C7" s="149"/>
      <c r="D7" s="149"/>
      <c r="E7" s="149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4"/>
      <c r="R7" s="14"/>
      <c r="S7" s="14"/>
      <c r="T7" s="14"/>
      <c r="U7" s="14"/>
      <c r="V7" s="11" t="s">
        <v>5</v>
      </c>
      <c r="W7" s="6"/>
      <c r="X7" s="6"/>
      <c r="Z7" s="15"/>
    </row>
    <row r="8" spans="1:26" s="21" customFormat="1" ht="15" thickBot="1">
      <c r="A8" s="149" t="s">
        <v>6</v>
      </c>
      <c r="B8" s="149"/>
      <c r="C8" s="149"/>
      <c r="D8" s="149"/>
      <c r="E8" s="149"/>
      <c r="F8" s="150"/>
      <c r="G8" s="150"/>
      <c r="H8" s="150"/>
      <c r="I8" s="150"/>
      <c r="J8" s="150"/>
      <c r="K8" s="150"/>
      <c r="L8" s="17" t="s">
        <v>7</v>
      </c>
      <c r="M8" s="17"/>
      <c r="N8" s="152"/>
      <c r="O8" s="152"/>
      <c r="P8" s="152"/>
      <c r="Q8" s="18"/>
      <c r="R8" s="18"/>
      <c r="S8" s="18"/>
      <c r="T8" s="18"/>
      <c r="U8" s="18"/>
      <c r="V8" s="19" t="s">
        <v>8</v>
      </c>
      <c r="W8" s="20"/>
      <c r="X8" s="20"/>
      <c r="Z8" s="22"/>
    </row>
    <row r="9" spans="1:26" ht="15" hidden="1" thickBot="1">
      <c r="A9" s="23"/>
      <c r="B9" s="24"/>
      <c r="C9" s="24"/>
      <c r="D9" s="24"/>
      <c r="E9" s="24"/>
      <c r="F9" s="25"/>
      <c r="G9" s="25"/>
      <c r="H9" s="27"/>
      <c r="I9" s="27"/>
      <c r="J9" s="27"/>
      <c r="K9" s="26"/>
      <c r="L9" s="27"/>
      <c r="M9" s="27"/>
      <c r="N9" s="28"/>
      <c r="O9" s="29"/>
      <c r="P9" s="30"/>
      <c r="Q9" s="29"/>
      <c r="R9" s="29"/>
      <c r="S9" s="29"/>
      <c r="T9" s="29"/>
      <c r="U9" s="29"/>
      <c r="V9" s="5"/>
      <c r="W9" s="2"/>
      <c r="X9" s="2"/>
      <c r="Z9" s="15"/>
    </row>
    <row r="10" spans="1:26" ht="15" thickBot="1">
      <c r="A10" s="142" t="s">
        <v>9</v>
      </c>
      <c r="B10" s="142"/>
      <c r="C10" s="142"/>
      <c r="D10" s="142"/>
      <c r="E10" s="142"/>
      <c r="F10" s="143"/>
      <c r="G10" s="143"/>
      <c r="H10" s="143"/>
      <c r="I10" s="143"/>
      <c r="J10" s="143"/>
      <c r="K10" s="143"/>
      <c r="L10" s="32" t="s">
        <v>10</v>
      </c>
      <c r="M10" s="32"/>
      <c r="N10" s="143"/>
      <c r="O10" s="143"/>
      <c r="P10" s="30"/>
      <c r="Q10" s="29"/>
      <c r="R10" s="29"/>
      <c r="S10" s="29"/>
      <c r="T10" s="29"/>
      <c r="U10" s="29"/>
      <c r="V10" s="5"/>
      <c r="W10" s="2"/>
      <c r="X10" s="2"/>
      <c r="Z10" s="15"/>
    </row>
    <row r="11" spans="1:26" s="34" customFormat="1" ht="33.75" customHeight="1" thickBot="1">
      <c r="A11" s="139" t="s">
        <v>11</v>
      </c>
      <c r="B11" s="140"/>
      <c r="C11" s="141"/>
      <c r="D11" s="141"/>
      <c r="E11" s="141"/>
      <c r="F11" s="140"/>
      <c r="G11" s="141"/>
      <c r="H11" s="141"/>
      <c r="I11" s="141"/>
      <c r="J11" s="141"/>
      <c r="K11" s="144" t="s">
        <v>12</v>
      </c>
      <c r="L11" s="144"/>
      <c r="M11" s="145"/>
      <c r="N11" s="144"/>
      <c r="O11" s="146" t="s">
        <v>13</v>
      </c>
      <c r="P11" s="146"/>
      <c r="Q11" s="146"/>
      <c r="R11" s="147"/>
      <c r="S11" s="147"/>
      <c r="T11" s="147"/>
      <c r="U11" s="147"/>
      <c r="V11" s="146"/>
      <c r="W11" s="136" t="s">
        <v>14</v>
      </c>
      <c r="X11" s="33"/>
      <c r="Z11" s="22"/>
    </row>
    <row r="12" spans="1:26" ht="29.25" thickBot="1">
      <c r="A12" s="95" t="s">
        <v>16</v>
      </c>
      <c r="B12" s="93" t="s">
        <v>15</v>
      </c>
      <c r="C12" s="105" t="s">
        <v>20</v>
      </c>
      <c r="D12" s="102" t="s">
        <v>67</v>
      </c>
      <c r="E12" s="91" t="s">
        <v>66</v>
      </c>
      <c r="F12" s="93"/>
      <c r="G12" s="89" t="s">
        <v>65</v>
      </c>
      <c r="H12" s="90" t="s">
        <v>68</v>
      </c>
      <c r="I12" s="90" t="s">
        <v>69</v>
      </c>
      <c r="J12" s="98" t="s">
        <v>70</v>
      </c>
      <c r="K12" s="106" t="s">
        <v>21</v>
      </c>
      <c r="L12" s="104" t="s">
        <v>22</v>
      </c>
      <c r="M12" s="93" t="s">
        <v>23</v>
      </c>
      <c r="N12" s="105" t="s">
        <v>23</v>
      </c>
      <c r="O12" s="102" t="s">
        <v>24</v>
      </c>
      <c r="P12" s="100" t="s">
        <v>25</v>
      </c>
      <c r="Q12" s="91" t="s">
        <v>26</v>
      </c>
      <c r="R12" s="99"/>
      <c r="S12" s="35"/>
      <c r="T12" s="35"/>
      <c r="U12" s="88"/>
      <c r="V12" s="101" t="s">
        <v>23</v>
      </c>
      <c r="W12" s="137"/>
      <c r="X12" s="2"/>
      <c r="Z12" s="15"/>
    </row>
    <row r="13" spans="1:24" ht="14.25">
      <c r="A13" s="96"/>
      <c r="B13" s="86">
        <v>1</v>
      </c>
      <c r="C13" s="107"/>
      <c r="D13" s="108"/>
      <c r="E13" s="109"/>
      <c r="F13" s="94"/>
      <c r="G13" s="110"/>
      <c r="H13" s="111"/>
      <c r="I13" s="111"/>
      <c r="J13" s="112"/>
      <c r="K13" s="159">
        <f>IF(C13="","",D13*E13*C13/1000000)</f>
      </c>
      <c r="L13" s="129"/>
      <c r="M13" s="133">
        <f>IF(L13="","",K13*L13)</f>
      </c>
      <c r="N13" s="161">
        <f>IF(M13="","",IF(X13&lt;0.2,M13*1.2,M13))</f>
      </c>
      <c r="O13" s="108"/>
      <c r="P13" s="114"/>
      <c r="Q13" s="109"/>
      <c r="R13" s="119">
        <f aca="true" t="shared" si="0" ref="R13:R32">IF(O13="",0,O13*60)</f>
        <v>0</v>
      </c>
      <c r="S13" s="120">
        <f aca="true" t="shared" si="1" ref="S13:S32">IF(P13="",0,P13*60)</f>
        <v>0</v>
      </c>
      <c r="T13" s="120">
        <f aca="true" t="shared" si="2" ref="T13:T32">IF(Q13="",0,Q13*60)</f>
        <v>0</v>
      </c>
      <c r="U13" s="121">
        <f aca="true" t="shared" si="3" ref="U13:U32">SUM(R13:T13)</f>
        <v>0</v>
      </c>
      <c r="V13" s="163">
        <f aca="true" t="shared" si="4" ref="V13:V32">IF(U13=0,"",U13)</f>
      </c>
      <c r="W13" s="125"/>
      <c r="X13" s="2">
        <f>(D13*E13)/1000000</f>
        <v>0</v>
      </c>
    </row>
    <row r="14" spans="1:26" ht="14.25">
      <c r="A14" s="96"/>
      <c r="B14" s="86">
        <v>2</v>
      </c>
      <c r="C14" s="107"/>
      <c r="D14" s="108"/>
      <c r="E14" s="109"/>
      <c r="F14" s="94"/>
      <c r="G14" s="110"/>
      <c r="H14" s="111"/>
      <c r="I14" s="111"/>
      <c r="J14" s="112"/>
      <c r="K14" s="159">
        <f aca="true" t="shared" si="5" ref="K14:K32">IF(C14="","",D14*E14*C14/1000000)</f>
      </c>
      <c r="L14" s="129"/>
      <c r="M14" s="133">
        <f aca="true" t="shared" si="6" ref="M14:M32">IF(L14="","",K14*L14)</f>
      </c>
      <c r="N14" s="161">
        <f aca="true" t="shared" si="7" ref="N14:N32">IF(M14="","",IF(X14&lt;0.2,M14*1.2,M14))</f>
      </c>
      <c r="O14" s="108"/>
      <c r="P14" s="114"/>
      <c r="Q14" s="109"/>
      <c r="R14" s="119">
        <f t="shared" si="0"/>
        <v>0</v>
      </c>
      <c r="S14" s="120">
        <f t="shared" si="1"/>
        <v>0</v>
      </c>
      <c r="T14" s="120">
        <f t="shared" si="2"/>
        <v>0</v>
      </c>
      <c r="U14" s="121">
        <f t="shared" si="3"/>
        <v>0</v>
      </c>
      <c r="V14" s="163">
        <f t="shared" si="4"/>
      </c>
      <c r="W14" s="126"/>
      <c r="X14" s="2">
        <f aca="true" t="shared" si="8" ref="X14:X32">(D14*E14)/1000000</f>
        <v>0</v>
      </c>
      <c r="Y14" s="48"/>
      <c r="Z14" s="21"/>
    </row>
    <row r="15" spans="1:24" ht="14.25">
      <c r="A15" s="96"/>
      <c r="B15" s="86">
        <v>3</v>
      </c>
      <c r="C15" s="107"/>
      <c r="D15" s="108"/>
      <c r="E15" s="109"/>
      <c r="F15" s="94"/>
      <c r="G15" s="110"/>
      <c r="H15" s="111"/>
      <c r="I15" s="111"/>
      <c r="J15" s="112"/>
      <c r="K15" s="159">
        <f t="shared" si="5"/>
      </c>
      <c r="L15" s="129"/>
      <c r="M15" s="133">
        <f t="shared" si="6"/>
      </c>
      <c r="N15" s="161">
        <f t="shared" si="7"/>
      </c>
      <c r="O15" s="108"/>
      <c r="P15" s="114"/>
      <c r="Q15" s="109"/>
      <c r="R15" s="119">
        <f t="shared" si="0"/>
        <v>0</v>
      </c>
      <c r="S15" s="120">
        <f t="shared" si="1"/>
        <v>0</v>
      </c>
      <c r="T15" s="120">
        <f t="shared" si="2"/>
        <v>0</v>
      </c>
      <c r="U15" s="121">
        <f t="shared" si="3"/>
        <v>0</v>
      </c>
      <c r="V15" s="163">
        <f t="shared" si="4"/>
      </c>
      <c r="W15" s="126"/>
      <c r="X15" s="2">
        <f t="shared" si="8"/>
        <v>0</v>
      </c>
    </row>
    <row r="16" spans="1:26" ht="14.25">
      <c r="A16" s="96"/>
      <c r="B16" s="86">
        <v>4</v>
      </c>
      <c r="C16" s="107"/>
      <c r="D16" s="108"/>
      <c r="E16" s="109"/>
      <c r="F16" s="94"/>
      <c r="G16" s="110"/>
      <c r="H16" s="111"/>
      <c r="I16" s="111"/>
      <c r="J16" s="112"/>
      <c r="K16" s="159">
        <f t="shared" si="5"/>
      </c>
      <c r="L16" s="129"/>
      <c r="M16" s="133">
        <f t="shared" si="6"/>
      </c>
      <c r="N16" s="161">
        <f t="shared" si="7"/>
      </c>
      <c r="O16" s="108"/>
      <c r="P16" s="114"/>
      <c r="Q16" s="109"/>
      <c r="R16" s="119">
        <f t="shared" si="0"/>
        <v>0</v>
      </c>
      <c r="S16" s="120">
        <f t="shared" si="1"/>
        <v>0</v>
      </c>
      <c r="T16" s="120">
        <f t="shared" si="2"/>
        <v>0</v>
      </c>
      <c r="U16" s="121">
        <f t="shared" si="3"/>
        <v>0</v>
      </c>
      <c r="V16" s="163">
        <f t="shared" si="4"/>
      </c>
      <c r="W16" s="126"/>
      <c r="X16" s="2">
        <f t="shared" si="8"/>
        <v>0</v>
      </c>
      <c r="Z16" s="15"/>
    </row>
    <row r="17" spans="1:26" ht="14.25">
      <c r="A17" s="96"/>
      <c r="B17" s="86">
        <v>5</v>
      </c>
      <c r="C17" s="107"/>
      <c r="D17" s="108"/>
      <c r="E17" s="109"/>
      <c r="F17" s="94"/>
      <c r="G17" s="110"/>
      <c r="H17" s="111"/>
      <c r="I17" s="111"/>
      <c r="J17" s="112"/>
      <c r="K17" s="159">
        <f t="shared" si="5"/>
      </c>
      <c r="L17" s="129"/>
      <c r="M17" s="133">
        <f t="shared" si="6"/>
      </c>
      <c r="N17" s="161">
        <f t="shared" si="7"/>
      </c>
      <c r="O17" s="108"/>
      <c r="P17" s="114"/>
      <c r="Q17" s="109"/>
      <c r="R17" s="119">
        <f t="shared" si="0"/>
        <v>0</v>
      </c>
      <c r="S17" s="120">
        <f t="shared" si="1"/>
        <v>0</v>
      </c>
      <c r="T17" s="120">
        <f t="shared" si="2"/>
        <v>0</v>
      </c>
      <c r="U17" s="121">
        <f t="shared" si="3"/>
        <v>0</v>
      </c>
      <c r="V17" s="163">
        <f t="shared" si="4"/>
      </c>
      <c r="W17" s="126"/>
      <c r="X17" s="2">
        <f t="shared" si="8"/>
        <v>0</v>
      </c>
      <c r="Z17" s="15"/>
    </row>
    <row r="18" spans="1:26" ht="14.25">
      <c r="A18" s="96"/>
      <c r="B18" s="86">
        <v>6</v>
      </c>
      <c r="C18" s="107"/>
      <c r="D18" s="108"/>
      <c r="E18" s="109"/>
      <c r="F18" s="94"/>
      <c r="G18" s="110"/>
      <c r="H18" s="111"/>
      <c r="I18" s="111"/>
      <c r="J18" s="112"/>
      <c r="K18" s="159">
        <f t="shared" si="5"/>
      </c>
      <c r="L18" s="129"/>
      <c r="M18" s="133">
        <f t="shared" si="6"/>
      </c>
      <c r="N18" s="161">
        <f t="shared" si="7"/>
      </c>
      <c r="O18" s="108"/>
      <c r="P18" s="114"/>
      <c r="Q18" s="109"/>
      <c r="R18" s="119">
        <f t="shared" si="0"/>
        <v>0</v>
      </c>
      <c r="S18" s="120">
        <f t="shared" si="1"/>
        <v>0</v>
      </c>
      <c r="T18" s="120">
        <f t="shared" si="2"/>
        <v>0</v>
      </c>
      <c r="U18" s="121">
        <f t="shared" si="3"/>
        <v>0</v>
      </c>
      <c r="V18" s="163">
        <f t="shared" si="4"/>
      </c>
      <c r="W18" s="126"/>
      <c r="X18" s="2">
        <f t="shared" si="8"/>
        <v>0</v>
      </c>
      <c r="Z18" s="15"/>
    </row>
    <row r="19" spans="1:26" ht="14.25">
      <c r="A19" s="96"/>
      <c r="B19" s="86">
        <v>7</v>
      </c>
      <c r="C19" s="107"/>
      <c r="D19" s="108"/>
      <c r="E19" s="109"/>
      <c r="F19" s="94"/>
      <c r="G19" s="110"/>
      <c r="H19" s="111"/>
      <c r="I19" s="111"/>
      <c r="J19" s="112"/>
      <c r="K19" s="159">
        <f t="shared" si="5"/>
      </c>
      <c r="L19" s="129"/>
      <c r="M19" s="133">
        <f t="shared" si="6"/>
      </c>
      <c r="N19" s="161">
        <f t="shared" si="7"/>
      </c>
      <c r="O19" s="108"/>
      <c r="P19" s="114"/>
      <c r="Q19" s="109"/>
      <c r="R19" s="119">
        <f t="shared" si="0"/>
        <v>0</v>
      </c>
      <c r="S19" s="120">
        <f t="shared" si="1"/>
        <v>0</v>
      </c>
      <c r="T19" s="120">
        <f t="shared" si="2"/>
        <v>0</v>
      </c>
      <c r="U19" s="121">
        <f t="shared" si="3"/>
        <v>0</v>
      </c>
      <c r="V19" s="163">
        <f t="shared" si="4"/>
      </c>
      <c r="W19" s="126"/>
      <c r="X19" s="2">
        <f t="shared" si="8"/>
        <v>0</v>
      </c>
      <c r="Z19" s="15"/>
    </row>
    <row r="20" spans="1:24" ht="14.25">
      <c r="A20" s="96"/>
      <c r="B20" s="86">
        <v>8</v>
      </c>
      <c r="C20" s="107"/>
      <c r="D20" s="108"/>
      <c r="E20" s="109"/>
      <c r="F20" s="94"/>
      <c r="G20" s="110"/>
      <c r="H20" s="111"/>
      <c r="I20" s="111"/>
      <c r="J20" s="112"/>
      <c r="K20" s="159">
        <f t="shared" si="5"/>
      </c>
      <c r="L20" s="129"/>
      <c r="M20" s="133">
        <f t="shared" si="6"/>
      </c>
      <c r="N20" s="161">
        <f t="shared" si="7"/>
      </c>
      <c r="O20" s="108"/>
      <c r="P20" s="114"/>
      <c r="Q20" s="109"/>
      <c r="R20" s="119">
        <f t="shared" si="0"/>
        <v>0</v>
      </c>
      <c r="S20" s="120">
        <f t="shared" si="1"/>
        <v>0</v>
      </c>
      <c r="T20" s="120">
        <f t="shared" si="2"/>
        <v>0</v>
      </c>
      <c r="U20" s="121">
        <f t="shared" si="3"/>
        <v>0</v>
      </c>
      <c r="V20" s="163">
        <f t="shared" si="4"/>
      </c>
      <c r="W20" s="126"/>
      <c r="X20" s="2">
        <f t="shared" si="8"/>
        <v>0</v>
      </c>
    </row>
    <row r="21" spans="1:24" ht="14.25">
      <c r="A21" s="96"/>
      <c r="B21" s="86">
        <v>9</v>
      </c>
      <c r="C21" s="107"/>
      <c r="D21" s="108"/>
      <c r="E21" s="109"/>
      <c r="F21" s="94"/>
      <c r="G21" s="110"/>
      <c r="H21" s="111"/>
      <c r="I21" s="111"/>
      <c r="J21" s="112"/>
      <c r="K21" s="159">
        <f t="shared" si="5"/>
      </c>
      <c r="L21" s="129"/>
      <c r="M21" s="133">
        <f t="shared" si="6"/>
      </c>
      <c r="N21" s="161">
        <f t="shared" si="7"/>
      </c>
      <c r="O21" s="108"/>
      <c r="P21" s="114"/>
      <c r="Q21" s="109"/>
      <c r="R21" s="119">
        <f t="shared" si="0"/>
        <v>0</v>
      </c>
      <c r="S21" s="120">
        <f t="shared" si="1"/>
        <v>0</v>
      </c>
      <c r="T21" s="120">
        <f t="shared" si="2"/>
        <v>0</v>
      </c>
      <c r="U21" s="121">
        <f t="shared" si="3"/>
        <v>0</v>
      </c>
      <c r="V21" s="163">
        <f t="shared" si="4"/>
      </c>
      <c r="W21" s="126"/>
      <c r="X21" s="2">
        <f t="shared" si="8"/>
        <v>0</v>
      </c>
    </row>
    <row r="22" spans="1:24" ht="14.25">
      <c r="A22" s="96"/>
      <c r="B22" s="86">
        <v>10</v>
      </c>
      <c r="C22" s="107"/>
      <c r="D22" s="108"/>
      <c r="E22" s="109"/>
      <c r="F22" s="94"/>
      <c r="G22" s="110"/>
      <c r="H22" s="111"/>
      <c r="I22" s="111"/>
      <c r="J22" s="112"/>
      <c r="K22" s="159">
        <f t="shared" si="5"/>
      </c>
      <c r="L22" s="129"/>
      <c r="M22" s="133">
        <f t="shared" si="6"/>
      </c>
      <c r="N22" s="161">
        <f t="shared" si="7"/>
      </c>
      <c r="O22" s="108"/>
      <c r="P22" s="114"/>
      <c r="Q22" s="109"/>
      <c r="R22" s="119">
        <f t="shared" si="0"/>
        <v>0</v>
      </c>
      <c r="S22" s="120">
        <f t="shared" si="1"/>
        <v>0</v>
      </c>
      <c r="T22" s="120">
        <f t="shared" si="2"/>
        <v>0</v>
      </c>
      <c r="U22" s="121">
        <f t="shared" si="3"/>
        <v>0</v>
      </c>
      <c r="V22" s="163">
        <f t="shared" si="4"/>
      </c>
      <c r="W22" s="126"/>
      <c r="X22" s="2">
        <f t="shared" si="8"/>
        <v>0</v>
      </c>
    </row>
    <row r="23" spans="1:24" ht="14.25">
      <c r="A23" s="96"/>
      <c r="B23" s="86">
        <v>11</v>
      </c>
      <c r="C23" s="107"/>
      <c r="D23" s="108"/>
      <c r="E23" s="109"/>
      <c r="F23" s="94"/>
      <c r="G23" s="110"/>
      <c r="H23" s="111"/>
      <c r="I23" s="111"/>
      <c r="J23" s="112"/>
      <c r="K23" s="159">
        <f t="shared" si="5"/>
      </c>
      <c r="L23" s="129"/>
      <c r="M23" s="133">
        <f t="shared" si="6"/>
      </c>
      <c r="N23" s="161">
        <f t="shared" si="7"/>
      </c>
      <c r="O23" s="108"/>
      <c r="P23" s="114"/>
      <c r="Q23" s="109"/>
      <c r="R23" s="119">
        <f t="shared" si="0"/>
        <v>0</v>
      </c>
      <c r="S23" s="120">
        <f t="shared" si="1"/>
        <v>0</v>
      </c>
      <c r="T23" s="120">
        <f t="shared" si="2"/>
        <v>0</v>
      </c>
      <c r="U23" s="121">
        <f t="shared" si="3"/>
        <v>0</v>
      </c>
      <c r="V23" s="163">
        <f t="shared" si="4"/>
      </c>
      <c r="W23" s="126"/>
      <c r="X23" s="2">
        <f t="shared" si="8"/>
        <v>0</v>
      </c>
    </row>
    <row r="24" spans="1:24" ht="14.25">
      <c r="A24" s="96"/>
      <c r="B24" s="86">
        <v>12</v>
      </c>
      <c r="C24" s="107"/>
      <c r="D24" s="108"/>
      <c r="E24" s="109"/>
      <c r="F24" s="94"/>
      <c r="G24" s="110"/>
      <c r="H24" s="111"/>
      <c r="I24" s="111"/>
      <c r="J24" s="112"/>
      <c r="K24" s="159">
        <f t="shared" si="5"/>
      </c>
      <c r="L24" s="129"/>
      <c r="M24" s="133">
        <f t="shared" si="6"/>
      </c>
      <c r="N24" s="161">
        <f t="shared" si="7"/>
      </c>
      <c r="O24" s="108"/>
      <c r="P24" s="114"/>
      <c r="Q24" s="109"/>
      <c r="R24" s="119">
        <f t="shared" si="0"/>
        <v>0</v>
      </c>
      <c r="S24" s="120">
        <f t="shared" si="1"/>
        <v>0</v>
      </c>
      <c r="T24" s="120">
        <f t="shared" si="2"/>
        <v>0</v>
      </c>
      <c r="U24" s="121">
        <f t="shared" si="3"/>
        <v>0</v>
      </c>
      <c r="V24" s="163">
        <f t="shared" si="4"/>
      </c>
      <c r="W24" s="126"/>
      <c r="X24" s="2">
        <f t="shared" si="8"/>
        <v>0</v>
      </c>
    </row>
    <row r="25" spans="1:24" ht="14.25">
      <c r="A25" s="96"/>
      <c r="B25" s="86">
        <v>13</v>
      </c>
      <c r="C25" s="107"/>
      <c r="D25" s="108"/>
      <c r="E25" s="109"/>
      <c r="F25" s="94"/>
      <c r="G25" s="113"/>
      <c r="H25" s="114"/>
      <c r="I25" s="114"/>
      <c r="J25" s="115"/>
      <c r="K25" s="159">
        <f t="shared" si="5"/>
      </c>
      <c r="L25" s="129"/>
      <c r="M25" s="133">
        <f t="shared" si="6"/>
      </c>
      <c r="N25" s="161">
        <f t="shared" si="7"/>
      </c>
      <c r="O25" s="108"/>
      <c r="P25" s="114"/>
      <c r="Q25" s="109"/>
      <c r="R25" s="119">
        <f t="shared" si="0"/>
        <v>0</v>
      </c>
      <c r="S25" s="120">
        <f t="shared" si="1"/>
        <v>0</v>
      </c>
      <c r="T25" s="120">
        <f t="shared" si="2"/>
        <v>0</v>
      </c>
      <c r="U25" s="121">
        <f t="shared" si="3"/>
        <v>0</v>
      </c>
      <c r="V25" s="163">
        <f t="shared" si="4"/>
      </c>
      <c r="W25" s="126"/>
      <c r="X25" s="2">
        <f t="shared" si="8"/>
        <v>0</v>
      </c>
    </row>
    <row r="26" spans="1:24" ht="14.25">
      <c r="A26" s="96"/>
      <c r="B26" s="86">
        <v>14</v>
      </c>
      <c r="C26" s="107"/>
      <c r="D26" s="108"/>
      <c r="E26" s="109"/>
      <c r="F26" s="94"/>
      <c r="G26" s="113"/>
      <c r="H26" s="114"/>
      <c r="I26" s="114"/>
      <c r="J26" s="115"/>
      <c r="K26" s="159">
        <f t="shared" si="5"/>
      </c>
      <c r="L26" s="129"/>
      <c r="M26" s="133">
        <f t="shared" si="6"/>
      </c>
      <c r="N26" s="161">
        <f t="shared" si="7"/>
      </c>
      <c r="O26" s="108"/>
      <c r="P26" s="114"/>
      <c r="Q26" s="109"/>
      <c r="R26" s="119">
        <f t="shared" si="0"/>
        <v>0</v>
      </c>
      <c r="S26" s="120">
        <f t="shared" si="1"/>
        <v>0</v>
      </c>
      <c r="T26" s="120">
        <f t="shared" si="2"/>
        <v>0</v>
      </c>
      <c r="U26" s="121">
        <f t="shared" si="3"/>
        <v>0</v>
      </c>
      <c r="V26" s="163">
        <f t="shared" si="4"/>
      </c>
      <c r="W26" s="126"/>
      <c r="X26" s="2">
        <f t="shared" si="8"/>
        <v>0</v>
      </c>
    </row>
    <row r="27" spans="1:24" ht="14.25">
      <c r="A27" s="96"/>
      <c r="B27" s="86">
        <v>15</v>
      </c>
      <c r="C27" s="107"/>
      <c r="D27" s="108"/>
      <c r="E27" s="109"/>
      <c r="F27" s="94"/>
      <c r="G27" s="113"/>
      <c r="H27" s="114"/>
      <c r="I27" s="114"/>
      <c r="J27" s="115"/>
      <c r="K27" s="159">
        <f t="shared" si="5"/>
      </c>
      <c r="L27" s="129"/>
      <c r="M27" s="133">
        <f t="shared" si="6"/>
      </c>
      <c r="N27" s="161">
        <f t="shared" si="7"/>
      </c>
      <c r="O27" s="108"/>
      <c r="P27" s="114"/>
      <c r="Q27" s="109"/>
      <c r="R27" s="119">
        <f t="shared" si="0"/>
        <v>0</v>
      </c>
      <c r="S27" s="120">
        <f t="shared" si="1"/>
        <v>0</v>
      </c>
      <c r="T27" s="120">
        <f t="shared" si="2"/>
        <v>0</v>
      </c>
      <c r="U27" s="121">
        <f t="shared" si="3"/>
        <v>0</v>
      </c>
      <c r="V27" s="163">
        <f t="shared" si="4"/>
      </c>
      <c r="W27" s="126"/>
      <c r="X27" s="2">
        <f t="shared" si="8"/>
        <v>0</v>
      </c>
    </row>
    <row r="28" spans="1:24" ht="14.25">
      <c r="A28" s="96"/>
      <c r="B28" s="86">
        <v>16</v>
      </c>
      <c r="C28" s="107"/>
      <c r="D28" s="108"/>
      <c r="E28" s="109"/>
      <c r="F28" s="94"/>
      <c r="G28" s="113"/>
      <c r="H28" s="114"/>
      <c r="I28" s="114"/>
      <c r="J28" s="115"/>
      <c r="K28" s="159">
        <f t="shared" si="5"/>
      </c>
      <c r="L28" s="129"/>
      <c r="M28" s="133">
        <f t="shared" si="6"/>
      </c>
      <c r="N28" s="161">
        <f t="shared" si="7"/>
      </c>
      <c r="O28" s="108"/>
      <c r="P28" s="114"/>
      <c r="Q28" s="109"/>
      <c r="R28" s="119">
        <f t="shared" si="0"/>
        <v>0</v>
      </c>
      <c r="S28" s="120">
        <f t="shared" si="1"/>
        <v>0</v>
      </c>
      <c r="T28" s="120">
        <f t="shared" si="2"/>
        <v>0</v>
      </c>
      <c r="U28" s="121">
        <f t="shared" si="3"/>
        <v>0</v>
      </c>
      <c r="V28" s="163">
        <f t="shared" si="4"/>
      </c>
      <c r="W28" s="126"/>
      <c r="X28" s="2">
        <f t="shared" si="8"/>
        <v>0</v>
      </c>
    </row>
    <row r="29" spans="1:24" ht="14.25">
      <c r="A29" s="96"/>
      <c r="B29" s="86">
        <v>17</v>
      </c>
      <c r="C29" s="107"/>
      <c r="D29" s="108"/>
      <c r="E29" s="109"/>
      <c r="F29" s="94"/>
      <c r="G29" s="113"/>
      <c r="H29" s="114"/>
      <c r="I29" s="114"/>
      <c r="J29" s="115"/>
      <c r="K29" s="159">
        <f t="shared" si="5"/>
      </c>
      <c r="L29" s="129"/>
      <c r="M29" s="133">
        <f t="shared" si="6"/>
      </c>
      <c r="N29" s="161">
        <f t="shared" si="7"/>
      </c>
      <c r="O29" s="108"/>
      <c r="P29" s="114"/>
      <c r="Q29" s="109"/>
      <c r="R29" s="119">
        <f t="shared" si="0"/>
        <v>0</v>
      </c>
      <c r="S29" s="120">
        <f t="shared" si="1"/>
        <v>0</v>
      </c>
      <c r="T29" s="120">
        <f t="shared" si="2"/>
        <v>0</v>
      </c>
      <c r="U29" s="121">
        <f t="shared" si="3"/>
        <v>0</v>
      </c>
      <c r="V29" s="163">
        <f t="shared" si="4"/>
      </c>
      <c r="W29" s="126"/>
      <c r="X29" s="2">
        <f t="shared" si="8"/>
        <v>0</v>
      </c>
    </row>
    <row r="30" spans="1:24" ht="14.25">
      <c r="A30" s="96"/>
      <c r="B30" s="86">
        <v>18</v>
      </c>
      <c r="C30" s="107"/>
      <c r="D30" s="108"/>
      <c r="E30" s="109"/>
      <c r="F30" s="94"/>
      <c r="G30" s="113"/>
      <c r="H30" s="114"/>
      <c r="I30" s="114"/>
      <c r="J30" s="115"/>
      <c r="K30" s="159">
        <f t="shared" si="5"/>
      </c>
      <c r="L30" s="129"/>
      <c r="M30" s="133">
        <f t="shared" si="6"/>
      </c>
      <c r="N30" s="161">
        <f t="shared" si="7"/>
      </c>
      <c r="O30" s="108"/>
      <c r="P30" s="114"/>
      <c r="Q30" s="109"/>
      <c r="R30" s="119">
        <f t="shared" si="0"/>
        <v>0</v>
      </c>
      <c r="S30" s="120">
        <f t="shared" si="1"/>
        <v>0</v>
      </c>
      <c r="T30" s="120">
        <f t="shared" si="2"/>
        <v>0</v>
      </c>
      <c r="U30" s="121">
        <f t="shared" si="3"/>
        <v>0</v>
      </c>
      <c r="V30" s="163">
        <f t="shared" si="4"/>
      </c>
      <c r="W30" s="126"/>
      <c r="X30" s="2">
        <f t="shared" si="8"/>
        <v>0</v>
      </c>
    </row>
    <row r="31" spans="1:24" ht="14.25">
      <c r="A31" s="96"/>
      <c r="B31" s="86">
        <v>19</v>
      </c>
      <c r="C31" s="107"/>
      <c r="D31" s="108"/>
      <c r="E31" s="109"/>
      <c r="F31" s="94"/>
      <c r="G31" s="113"/>
      <c r="H31" s="114"/>
      <c r="I31" s="114"/>
      <c r="J31" s="115"/>
      <c r="K31" s="159">
        <f t="shared" si="5"/>
      </c>
      <c r="L31" s="129"/>
      <c r="M31" s="133">
        <f t="shared" si="6"/>
      </c>
      <c r="N31" s="161">
        <f t="shared" si="7"/>
      </c>
      <c r="O31" s="108"/>
      <c r="P31" s="114"/>
      <c r="Q31" s="109"/>
      <c r="R31" s="119">
        <f t="shared" si="0"/>
        <v>0</v>
      </c>
      <c r="S31" s="120">
        <f t="shared" si="1"/>
        <v>0</v>
      </c>
      <c r="T31" s="120">
        <f t="shared" si="2"/>
        <v>0</v>
      </c>
      <c r="U31" s="121">
        <f t="shared" si="3"/>
        <v>0</v>
      </c>
      <c r="V31" s="163">
        <f t="shared" si="4"/>
      </c>
      <c r="W31" s="126"/>
      <c r="X31" s="2">
        <f t="shared" si="8"/>
        <v>0</v>
      </c>
    </row>
    <row r="32" spans="1:24" ht="15" thickBot="1">
      <c r="A32" s="97"/>
      <c r="B32" s="86">
        <v>20</v>
      </c>
      <c r="C32" s="107"/>
      <c r="D32" s="103"/>
      <c r="E32" s="92"/>
      <c r="F32" s="94"/>
      <c r="G32" s="116"/>
      <c r="H32" s="117"/>
      <c r="I32" s="117"/>
      <c r="J32" s="118"/>
      <c r="K32" s="159">
        <f t="shared" si="5"/>
      </c>
      <c r="L32" s="130"/>
      <c r="M32" s="133">
        <f t="shared" si="6"/>
      </c>
      <c r="N32" s="161">
        <f t="shared" si="7"/>
      </c>
      <c r="O32" s="122"/>
      <c r="P32" s="117"/>
      <c r="Q32" s="123"/>
      <c r="R32" s="119">
        <f t="shared" si="0"/>
        <v>0</v>
      </c>
      <c r="S32" s="120">
        <f t="shared" si="1"/>
        <v>0</v>
      </c>
      <c r="T32" s="120">
        <f t="shared" si="2"/>
        <v>0</v>
      </c>
      <c r="U32" s="121">
        <f t="shared" si="3"/>
        <v>0</v>
      </c>
      <c r="V32" s="163">
        <f t="shared" si="4"/>
      </c>
      <c r="W32" s="127"/>
      <c r="X32" s="2">
        <f t="shared" si="8"/>
        <v>0</v>
      </c>
    </row>
    <row r="33" spans="1:24" ht="15" thickBot="1">
      <c r="A33" s="12"/>
      <c r="B33" s="12"/>
      <c r="C33" s="165">
        <f>SUM(C13:C32)</f>
        <v>0</v>
      </c>
      <c r="D33" s="12"/>
      <c r="E33" s="12"/>
      <c r="F33" s="12"/>
      <c r="G33" s="2"/>
      <c r="H33" s="2"/>
      <c r="I33" s="2"/>
      <c r="J33" s="2"/>
      <c r="K33" s="160">
        <f>SUM(K13:K32)</f>
        <v>0</v>
      </c>
      <c r="L33" s="131"/>
      <c r="M33" s="131"/>
      <c r="N33" s="162">
        <f>SUM(N13:N32)</f>
        <v>0</v>
      </c>
      <c r="O33" s="124"/>
      <c r="P33" s="124"/>
      <c r="Q33" s="124"/>
      <c r="R33" s="124"/>
      <c r="S33" s="124"/>
      <c r="T33" s="124"/>
      <c r="U33" s="124"/>
      <c r="V33" s="164">
        <f>SUM(V13:V32)</f>
        <v>0</v>
      </c>
      <c r="W33" s="2"/>
      <c r="X33" s="2"/>
    </row>
    <row r="34" spans="1:24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58"/>
      <c r="L34" s="52"/>
      <c r="M34" s="52"/>
      <c r="N34" s="59"/>
      <c r="O34" s="55"/>
      <c r="P34" s="56"/>
      <c r="Q34" s="56"/>
      <c r="R34" s="56"/>
      <c r="S34" s="56"/>
      <c r="T34" s="56"/>
      <c r="U34" s="56"/>
      <c r="V34" s="5"/>
      <c r="W34" s="2"/>
      <c r="X34" s="2"/>
    </row>
    <row r="35" spans="1:24" ht="14.25" customHeight="1" hidden="1">
      <c r="A35" s="49"/>
      <c r="B35" s="49"/>
      <c r="C35" s="49"/>
      <c r="D35" s="49"/>
      <c r="E35" s="2"/>
      <c r="F35" s="2"/>
      <c r="G35" s="2"/>
      <c r="H35" s="2"/>
      <c r="I35" s="2"/>
      <c r="J35" s="2"/>
      <c r="K35" s="3"/>
      <c r="L35" s="4"/>
      <c r="M35" s="134">
        <f>N33</f>
        <v>0</v>
      </c>
      <c r="N35" s="134">
        <f>N33</f>
        <v>0</v>
      </c>
      <c r="O35" s="2"/>
      <c r="P35" s="2"/>
      <c r="Q35" s="138" t="s">
        <v>27</v>
      </c>
      <c r="R35" s="138"/>
      <c r="S35" s="138"/>
      <c r="T35" s="138"/>
      <c r="U35" s="138"/>
      <c r="V35" s="138"/>
      <c r="W35" s="138"/>
      <c r="X35" s="2"/>
    </row>
    <row r="36" spans="1:24" ht="24" customHeight="1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3"/>
      <c r="L36" s="4"/>
      <c r="M36" s="2">
        <f>V33</f>
        <v>0</v>
      </c>
      <c r="N36" s="2"/>
      <c r="O36" s="49"/>
      <c r="P36" s="2"/>
      <c r="Q36" s="138"/>
      <c r="R36" s="138"/>
      <c r="S36" s="138"/>
      <c r="T36" s="138"/>
      <c r="U36" s="138"/>
      <c r="V36" s="138"/>
      <c r="W36" s="138"/>
      <c r="X36" s="2"/>
    </row>
    <row r="37" spans="1:24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3"/>
      <c r="L37" s="4"/>
      <c r="M37" s="4"/>
      <c r="N37" s="2"/>
      <c r="O37" s="49"/>
      <c r="P37" s="2"/>
      <c r="Q37" s="138"/>
      <c r="R37" s="138"/>
      <c r="S37" s="138"/>
      <c r="T37" s="138"/>
      <c r="U37" s="138"/>
      <c r="V37" s="138"/>
      <c r="W37" s="138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3"/>
      <c r="L38" s="4"/>
      <c r="M38" s="4"/>
      <c r="N38" s="2"/>
      <c r="O38" s="2"/>
      <c r="P38" s="2"/>
      <c r="Q38" s="138"/>
      <c r="R38" s="138"/>
      <c r="S38" s="138"/>
      <c r="T38" s="138"/>
      <c r="U38" s="138"/>
      <c r="V38" s="138"/>
      <c r="W38" s="138"/>
      <c r="X38" s="2"/>
    </row>
    <row r="39" spans="1:24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3"/>
      <c r="L39" s="61" t="s">
        <v>28</v>
      </c>
      <c r="M39" s="128">
        <f>IF(N35=0,"",N35)</f>
      </c>
      <c r="N39" s="166">
        <f>IF(N35=0,"",N35)</f>
      </c>
      <c r="O39" s="64"/>
      <c r="P39" s="2"/>
      <c r="Q39" s="138"/>
      <c r="R39" s="138"/>
      <c r="S39" s="138"/>
      <c r="T39" s="138"/>
      <c r="U39" s="138"/>
      <c r="V39" s="138"/>
      <c r="W39" s="138"/>
      <c r="X39" s="2"/>
    </row>
    <row r="40" spans="1:24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3"/>
      <c r="L40" s="65" t="s">
        <v>29</v>
      </c>
      <c r="M40" s="87">
        <f>IF(M36=0,"",M36)</f>
      </c>
      <c r="N40" s="167">
        <f>IF(M36=0,"",M36)</f>
      </c>
      <c r="O40" s="64"/>
      <c r="P40" s="2"/>
      <c r="Q40" s="138"/>
      <c r="R40" s="138"/>
      <c r="S40" s="138"/>
      <c r="T40" s="138"/>
      <c r="U40" s="138"/>
      <c r="V40" s="138"/>
      <c r="W40" s="138"/>
      <c r="X40" s="2"/>
    </row>
    <row r="41" spans="1:24" ht="14.2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3"/>
      <c r="L41" s="68"/>
      <c r="M41" s="132">
        <f>SUM(M39:M40)</f>
        <v>0</v>
      </c>
      <c r="N41" s="69"/>
      <c r="O41" s="2"/>
      <c r="P41" s="2"/>
      <c r="Q41" s="138"/>
      <c r="R41" s="138"/>
      <c r="S41" s="138"/>
      <c r="T41" s="138"/>
      <c r="U41" s="138"/>
      <c r="V41" s="138"/>
      <c r="W41" s="138"/>
      <c r="X41" s="2"/>
    </row>
    <row r="42" spans="1:24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3"/>
      <c r="L42" s="68"/>
      <c r="M42" s="68"/>
      <c r="N42" s="70"/>
      <c r="O42" s="2"/>
      <c r="P42" s="2"/>
      <c r="Q42" s="138"/>
      <c r="R42" s="138"/>
      <c r="S42" s="138"/>
      <c r="T42" s="138"/>
      <c r="U42" s="138"/>
      <c r="V42" s="138"/>
      <c r="W42" s="138"/>
      <c r="X42" s="2"/>
    </row>
    <row r="43" spans="1:24" ht="16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71" t="s">
        <v>30</v>
      </c>
      <c r="M43" s="135">
        <f>M41</f>
        <v>0</v>
      </c>
      <c r="N43" s="168">
        <f>M41</f>
        <v>0</v>
      </c>
      <c r="O43" s="2"/>
      <c r="P43" s="2"/>
      <c r="Q43" s="73" t="s">
        <v>31</v>
      </c>
      <c r="R43" s="2"/>
      <c r="S43" s="2"/>
      <c r="T43" s="2"/>
      <c r="U43" s="2"/>
      <c r="V43" s="6"/>
      <c r="W43" s="2"/>
      <c r="X43" s="2"/>
    </row>
    <row r="50" ht="50.25" customHeight="1"/>
    <row r="51" ht="21" customHeight="1"/>
    <row r="53" ht="29.2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 selectLockedCells="1" selectUnlockedCells="1"/>
  <mergeCells count="16">
    <mergeCell ref="A3:W3"/>
    <mergeCell ref="A6:E6"/>
    <mergeCell ref="F6:P6"/>
    <mergeCell ref="A7:E7"/>
    <mergeCell ref="F7:P7"/>
    <mergeCell ref="A8:E8"/>
    <mergeCell ref="F8:K8"/>
    <mergeCell ref="N8:P8"/>
    <mergeCell ref="W11:W12"/>
    <mergeCell ref="Q35:W42"/>
    <mergeCell ref="A11:J11"/>
    <mergeCell ref="A10:E10"/>
    <mergeCell ref="F10:K10"/>
    <mergeCell ref="N10:O10"/>
    <mergeCell ref="K11:N11"/>
    <mergeCell ref="O11:V11"/>
  </mergeCells>
  <dataValidations count="1">
    <dataValidation allowBlank="1" showErrorMessage="1" sqref="D13:D32"/>
  </dataValidations>
  <printOptions/>
  <pageMargins left="0.2361111111111111" right="0.31527777777777777" top="0.43333333333333335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="95" zoomScaleNormal="95" zoomScalePageLayoutView="0" workbookViewId="0" topLeftCell="A18">
      <selection activeCell="E41" sqref="E41"/>
    </sheetView>
  </sheetViews>
  <sheetFormatPr defaultColWidth="9.00390625" defaultRowHeight="12.75"/>
  <cols>
    <col min="1" max="1" width="54.25390625" style="0" customWidth="1"/>
  </cols>
  <sheetData>
    <row r="1" ht="12.75">
      <c r="A1" s="74" t="s">
        <v>32</v>
      </c>
    </row>
    <row r="2" ht="12.75">
      <c r="A2" s="75" t="s">
        <v>33</v>
      </c>
    </row>
    <row r="3" ht="12.75">
      <c r="A3" s="74" t="s">
        <v>34</v>
      </c>
    </row>
    <row r="4" ht="12.75">
      <c r="A4" s="74" t="s">
        <v>35</v>
      </c>
    </row>
    <row r="5" ht="12.75">
      <c r="A5" s="75" t="s">
        <v>36</v>
      </c>
    </row>
    <row r="6" ht="12.75">
      <c r="A6" s="74" t="s">
        <v>37</v>
      </c>
    </row>
    <row r="7" ht="12.75">
      <c r="A7" s="74" t="s">
        <v>38</v>
      </c>
    </row>
    <row r="8" ht="12.75">
      <c r="A8" s="74" t="s">
        <v>39</v>
      </c>
    </row>
    <row r="9" ht="12.75">
      <c r="A9" s="74" t="s">
        <v>40</v>
      </c>
    </row>
    <row r="10" ht="12.75">
      <c r="A10" s="74" t="s">
        <v>41</v>
      </c>
    </row>
    <row r="11" ht="12.75">
      <c r="A11" s="74" t="s">
        <v>42</v>
      </c>
    </row>
    <row r="12" ht="12.75">
      <c r="A12" s="74" t="s">
        <v>43</v>
      </c>
    </row>
    <row r="13" ht="12.75">
      <c r="A13" s="74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34.25390625" style="0" customWidth="1"/>
  </cols>
  <sheetData>
    <row r="1" ht="12.75">
      <c r="A1" t="s">
        <v>55</v>
      </c>
    </row>
    <row r="2" ht="12.75">
      <c r="A2" s="76" t="s">
        <v>56</v>
      </c>
    </row>
    <row r="3" ht="12.75">
      <c r="A3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95" zoomScaleNormal="95" zoomScalePageLayoutView="0" workbookViewId="0" topLeftCell="A1">
      <selection activeCell="G15" sqref="G15"/>
    </sheetView>
  </sheetViews>
  <sheetFormatPr defaultColWidth="9.00390625" defaultRowHeight="12.75"/>
  <cols>
    <col min="1" max="1" width="1.37890625" style="1" customWidth="1"/>
    <col min="2" max="2" width="4.875" style="1" customWidth="1"/>
    <col min="3" max="3" width="39.875" style="1" customWidth="1"/>
    <col min="4" max="4" width="9.00390625" style="1" hidden="1" customWidth="1"/>
    <col min="5" max="6" width="9.375" style="1" customWidth="1"/>
    <col min="7" max="7" width="8.625" style="1" customWidth="1"/>
    <col min="8" max="8" width="10.875" style="1" customWidth="1"/>
    <col min="9" max="9" width="15.375" style="1" customWidth="1"/>
    <col min="10" max="10" width="9.00390625" style="1" hidden="1" customWidth="1"/>
    <col min="11" max="11" width="16.00390625" style="1" customWidth="1"/>
    <col min="12" max="12" width="12.125" style="1" customWidth="1"/>
    <col min="13" max="13" width="9.00390625" style="1" hidden="1" customWidth="1"/>
    <col min="14" max="14" width="12.875" style="1" customWidth="1"/>
    <col min="15" max="18" width="9.00390625" style="1" hidden="1" customWidth="1"/>
    <col min="19" max="19" width="11.25390625" style="1" customWidth="1"/>
    <col min="20" max="20" width="33.75390625" style="1" customWidth="1"/>
    <col min="21" max="22" width="9.00390625" style="1" customWidth="1"/>
    <col min="23" max="23" width="30.75390625" style="1" customWidth="1"/>
    <col min="24" max="24" width="13.75390625" style="1" customWidth="1"/>
    <col min="25" max="16384" width="9.00390625" style="1" customWidth="1"/>
  </cols>
  <sheetData>
    <row r="1" spans="1:21" ht="15">
      <c r="A1" s="2"/>
      <c r="B1" s="2"/>
      <c r="C1" s="2"/>
      <c r="D1" s="2"/>
      <c r="E1" s="2"/>
      <c r="F1" s="2"/>
      <c r="G1" s="2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5"/>
      <c r="T1" s="2"/>
      <c r="U1" s="2"/>
    </row>
    <row r="2" spans="1:21" ht="15">
      <c r="A2" s="2"/>
      <c r="B2" s="2"/>
      <c r="C2" s="2"/>
      <c r="D2" s="2"/>
      <c r="E2" s="2"/>
      <c r="F2" s="2"/>
      <c r="G2" s="2"/>
      <c r="H2" s="3"/>
      <c r="I2" s="4"/>
      <c r="J2" s="2"/>
      <c r="K2" s="2"/>
      <c r="L2" s="2"/>
      <c r="M2" s="2"/>
      <c r="N2" s="2"/>
      <c r="O2" s="2"/>
      <c r="P2" s="2"/>
      <c r="Q2" s="2"/>
      <c r="R2" s="2"/>
      <c r="S2" s="5"/>
      <c r="T2" s="2"/>
      <c r="U2" s="2"/>
    </row>
    <row r="3" spans="1:21" ht="25.5">
      <c r="A3" s="2"/>
      <c r="B3" s="154" t="s">
        <v>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2"/>
    </row>
    <row r="4" spans="1:21" ht="15">
      <c r="A4" s="2"/>
      <c r="B4" s="2"/>
      <c r="C4" s="77"/>
      <c r="D4" s="2"/>
      <c r="E4" s="2"/>
      <c r="F4" s="2"/>
      <c r="G4" s="2"/>
      <c r="H4" s="3"/>
      <c r="I4" s="4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</row>
    <row r="5" spans="1:21" ht="1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  <c r="O5" s="2"/>
      <c r="P5" s="2"/>
      <c r="Q5" s="2"/>
      <c r="R5" s="2"/>
      <c r="S5" s="78" t="s">
        <v>1</v>
      </c>
      <c r="T5" s="2"/>
      <c r="U5" s="2"/>
    </row>
    <row r="6" spans="1:21" ht="14.25">
      <c r="A6" s="2"/>
      <c r="B6" s="155" t="s">
        <v>2</v>
      </c>
      <c r="C6" s="155"/>
      <c r="D6" s="155"/>
      <c r="E6" s="155"/>
      <c r="F6" s="156" t="s">
        <v>58</v>
      </c>
      <c r="G6" s="156"/>
      <c r="H6" s="156"/>
      <c r="I6" s="156"/>
      <c r="J6" s="156"/>
      <c r="K6" s="156"/>
      <c r="L6" s="156"/>
      <c r="M6" s="156"/>
      <c r="N6" s="55"/>
      <c r="O6" s="55"/>
      <c r="P6" s="55"/>
      <c r="Q6" s="55"/>
      <c r="R6" s="55"/>
      <c r="S6" s="79" t="s">
        <v>3</v>
      </c>
      <c r="T6" s="2"/>
      <c r="U6" s="2"/>
    </row>
    <row r="7" spans="1:23" ht="14.25">
      <c r="A7" s="2"/>
      <c r="B7" s="155" t="s">
        <v>4</v>
      </c>
      <c r="C7" s="155"/>
      <c r="D7" s="155"/>
      <c r="E7" s="155"/>
      <c r="F7" s="157" t="s">
        <v>59</v>
      </c>
      <c r="G7" s="157"/>
      <c r="H7" s="157"/>
      <c r="I7" s="157"/>
      <c r="J7" s="157"/>
      <c r="K7" s="157"/>
      <c r="L7" s="157"/>
      <c r="M7" s="157"/>
      <c r="N7" s="29"/>
      <c r="O7" s="29"/>
      <c r="P7" s="29"/>
      <c r="Q7" s="29"/>
      <c r="R7" s="29"/>
      <c r="S7" s="78" t="s">
        <v>5</v>
      </c>
      <c r="T7" s="2"/>
      <c r="U7" s="2"/>
      <c r="W7" s="15"/>
    </row>
    <row r="8" spans="1:23" s="21" customFormat="1" ht="14.25">
      <c r="A8" s="16"/>
      <c r="B8" s="155" t="s">
        <v>6</v>
      </c>
      <c r="C8" s="155"/>
      <c r="D8" s="155"/>
      <c r="E8" s="155"/>
      <c r="F8" s="156">
        <v>89152233223</v>
      </c>
      <c r="G8" s="156"/>
      <c r="H8" s="156"/>
      <c r="I8" s="17" t="s">
        <v>7</v>
      </c>
      <c r="J8" s="158" t="s">
        <v>60</v>
      </c>
      <c r="K8" s="158"/>
      <c r="L8" s="158"/>
      <c r="M8" s="158"/>
      <c r="N8" s="80"/>
      <c r="O8" s="80"/>
      <c r="P8" s="80"/>
      <c r="Q8" s="80"/>
      <c r="R8" s="80"/>
      <c r="S8" s="81" t="s">
        <v>8</v>
      </c>
      <c r="T8" s="16"/>
      <c r="U8" s="16"/>
      <c r="W8" s="22"/>
    </row>
    <row r="9" spans="1:23" ht="14.25">
      <c r="A9" s="2"/>
      <c r="B9" s="23"/>
      <c r="C9" s="24"/>
      <c r="D9" s="24"/>
      <c r="E9" s="24"/>
      <c r="F9" s="25"/>
      <c r="G9" s="25"/>
      <c r="H9" s="26"/>
      <c r="I9" s="27"/>
      <c r="J9" s="28"/>
      <c r="K9" s="28"/>
      <c r="L9" s="29"/>
      <c r="M9" s="30"/>
      <c r="N9" s="29"/>
      <c r="O9" s="29"/>
      <c r="P9" s="29"/>
      <c r="Q9" s="29"/>
      <c r="R9" s="29"/>
      <c r="S9" s="5"/>
      <c r="T9" s="2"/>
      <c r="U9" s="2"/>
      <c r="W9" s="15"/>
    </row>
    <row r="10" spans="1:23" ht="14.25">
      <c r="A10" s="2"/>
      <c r="B10" s="142" t="s">
        <v>9</v>
      </c>
      <c r="C10" s="142"/>
      <c r="D10" s="142"/>
      <c r="E10" s="142"/>
      <c r="F10" s="143" t="s">
        <v>61</v>
      </c>
      <c r="G10" s="143"/>
      <c r="H10" s="143"/>
      <c r="I10" s="32" t="s">
        <v>62</v>
      </c>
      <c r="J10" s="31"/>
      <c r="K10" s="143" t="s">
        <v>63</v>
      </c>
      <c r="L10" s="143"/>
      <c r="M10" s="30"/>
      <c r="N10" s="29"/>
      <c r="O10" s="29"/>
      <c r="P10" s="29"/>
      <c r="Q10" s="29"/>
      <c r="R10" s="29"/>
      <c r="S10" s="5"/>
      <c r="T10" s="2"/>
      <c r="U10" s="2"/>
      <c r="W10" s="15"/>
    </row>
    <row r="11" spans="1:23" s="34" customFormat="1" ht="33.75" customHeight="1">
      <c r="A11" s="33"/>
      <c r="B11" s="153" t="s">
        <v>11</v>
      </c>
      <c r="C11" s="153"/>
      <c r="D11" s="153"/>
      <c r="E11" s="153"/>
      <c r="F11" s="153"/>
      <c r="G11" s="153"/>
      <c r="H11" s="145" t="s">
        <v>12</v>
      </c>
      <c r="I11" s="145"/>
      <c r="J11" s="145"/>
      <c r="K11" s="145"/>
      <c r="L11" s="147" t="s">
        <v>13</v>
      </c>
      <c r="M11" s="147"/>
      <c r="N11" s="147"/>
      <c r="O11" s="147"/>
      <c r="P11" s="147"/>
      <c r="Q11" s="147"/>
      <c r="R11" s="147"/>
      <c r="S11" s="147"/>
      <c r="T11" s="136" t="s">
        <v>14</v>
      </c>
      <c r="U11" s="33"/>
      <c r="W11" s="22"/>
    </row>
    <row r="12" spans="1:23" ht="14.25">
      <c r="A12" s="2"/>
      <c r="B12" s="35" t="s">
        <v>15</v>
      </c>
      <c r="C12" s="35" t="s">
        <v>16</v>
      </c>
      <c r="D12" s="35" t="s">
        <v>17</v>
      </c>
      <c r="E12" s="35" t="s">
        <v>18</v>
      </c>
      <c r="F12" s="35" t="s">
        <v>19</v>
      </c>
      <c r="G12" s="35" t="s">
        <v>20</v>
      </c>
      <c r="H12" s="36" t="s">
        <v>21</v>
      </c>
      <c r="I12" s="35" t="s">
        <v>22</v>
      </c>
      <c r="J12" s="35" t="s">
        <v>23</v>
      </c>
      <c r="K12" s="35" t="s">
        <v>23</v>
      </c>
      <c r="L12" s="35" t="s">
        <v>24</v>
      </c>
      <c r="M12" s="35" t="s">
        <v>25</v>
      </c>
      <c r="N12" s="35" t="s">
        <v>26</v>
      </c>
      <c r="O12" s="35"/>
      <c r="P12" s="35"/>
      <c r="Q12" s="35"/>
      <c r="R12" s="35"/>
      <c r="S12" s="35" t="s">
        <v>23</v>
      </c>
      <c r="T12" s="136"/>
      <c r="U12" s="2"/>
      <c r="W12" s="15"/>
    </row>
    <row r="13" spans="1:21" ht="14.25">
      <c r="A13" s="2"/>
      <c r="B13" s="37">
        <v>1</v>
      </c>
      <c r="C13" s="39" t="s">
        <v>34</v>
      </c>
      <c r="D13" s="38"/>
      <c r="E13" s="39">
        <v>716</v>
      </c>
      <c r="F13" s="39">
        <v>496</v>
      </c>
      <c r="G13" s="40">
        <v>3</v>
      </c>
      <c r="H13" s="41">
        <f aca="true" t="shared" si="0" ref="H13:H32">IF(G13="","",E13*F13*G13/1000000)</f>
        <v>1.065408</v>
      </c>
      <c r="I13" s="42">
        <v>4500</v>
      </c>
      <c r="J13" s="43">
        <f aca="true" t="shared" si="1" ref="J13:J32">IF(I13="","",H13*I13)</f>
        <v>4794.335999999999</v>
      </c>
      <c r="K13" s="44">
        <f aca="true" t="shared" si="2" ref="K13:K32">IF(J13="","",IF(H13&lt;0.2,J13*1.2,J13))</f>
        <v>4794.335999999999</v>
      </c>
      <c r="L13" s="39">
        <v>2</v>
      </c>
      <c r="M13" s="39"/>
      <c r="N13" s="39"/>
      <c r="O13" s="45">
        <f aca="true" t="shared" si="3" ref="O13:O32">IF(L13="",0,L13*60)</f>
        <v>120</v>
      </c>
      <c r="P13" s="45">
        <f aca="true" t="shared" si="4" ref="P13:P32">IF(M13="",0,M13*60)</f>
        <v>0</v>
      </c>
      <c r="Q13" s="45">
        <f aca="true" t="shared" si="5" ref="Q13:Q32">IF(N13="",0,N13*60)</f>
        <v>0</v>
      </c>
      <c r="R13" s="45">
        <f aca="true" t="shared" si="6" ref="R13:R32">SUM(O13:Q13)</f>
        <v>120</v>
      </c>
      <c r="S13" s="46">
        <f aca="true" t="shared" si="7" ref="S13:S32">IF(R13=0,"",R13)</f>
        <v>120</v>
      </c>
      <c r="T13" s="47"/>
      <c r="U13" s="2"/>
    </row>
    <row r="14" spans="1:23" ht="14.25">
      <c r="A14" s="2"/>
      <c r="B14" s="37">
        <v>2</v>
      </c>
      <c r="C14" s="39" t="s">
        <v>34</v>
      </c>
      <c r="D14" s="38"/>
      <c r="E14" s="39">
        <v>346</v>
      </c>
      <c r="F14" s="39">
        <v>596</v>
      </c>
      <c r="G14" s="40">
        <v>1</v>
      </c>
      <c r="H14" s="41">
        <f t="shared" si="0"/>
        <v>0.206216</v>
      </c>
      <c r="I14" s="42">
        <v>4500</v>
      </c>
      <c r="J14" s="43">
        <f t="shared" si="1"/>
        <v>927.9720000000001</v>
      </c>
      <c r="K14" s="44">
        <f t="shared" si="2"/>
        <v>927.9720000000001</v>
      </c>
      <c r="L14" s="39"/>
      <c r="M14" s="39"/>
      <c r="N14" s="39">
        <v>2</v>
      </c>
      <c r="O14" s="45">
        <f t="shared" si="3"/>
        <v>0</v>
      </c>
      <c r="P14" s="45">
        <f t="shared" si="4"/>
        <v>0</v>
      </c>
      <c r="Q14" s="45">
        <f t="shared" si="5"/>
        <v>120</v>
      </c>
      <c r="R14" s="45">
        <f t="shared" si="6"/>
        <v>120</v>
      </c>
      <c r="S14" s="46">
        <f t="shared" si="7"/>
        <v>120</v>
      </c>
      <c r="T14" s="47"/>
      <c r="U14" s="2"/>
      <c r="V14" s="48"/>
      <c r="W14" s="21"/>
    </row>
    <row r="15" spans="1:21" ht="14.25">
      <c r="A15" s="2"/>
      <c r="B15" s="37">
        <v>3</v>
      </c>
      <c r="C15" s="39" t="s">
        <v>34</v>
      </c>
      <c r="D15" s="38"/>
      <c r="E15" s="39">
        <v>1346</v>
      </c>
      <c r="F15" s="39">
        <v>596</v>
      </c>
      <c r="G15" s="40">
        <v>1</v>
      </c>
      <c r="H15" s="41">
        <f t="shared" si="0"/>
        <v>0.802216</v>
      </c>
      <c r="I15" s="42">
        <v>4500</v>
      </c>
      <c r="J15" s="43">
        <f t="shared" si="1"/>
        <v>3609.972</v>
      </c>
      <c r="K15" s="44">
        <f t="shared" si="2"/>
        <v>3609.972</v>
      </c>
      <c r="L15" s="39">
        <v>3</v>
      </c>
      <c r="M15" s="39"/>
      <c r="N15" s="39"/>
      <c r="O15" s="45">
        <f t="shared" si="3"/>
        <v>180</v>
      </c>
      <c r="P15" s="45">
        <f t="shared" si="4"/>
        <v>0</v>
      </c>
      <c r="Q15" s="45">
        <f t="shared" si="5"/>
        <v>0</v>
      </c>
      <c r="R15" s="45">
        <f t="shared" si="6"/>
        <v>180</v>
      </c>
      <c r="S15" s="46">
        <f t="shared" si="7"/>
        <v>180</v>
      </c>
      <c r="T15" s="47" t="s">
        <v>64</v>
      </c>
      <c r="U15" s="2"/>
    </row>
    <row r="16" spans="1:23" ht="14.25">
      <c r="A16" s="2"/>
      <c r="B16" s="37">
        <v>4</v>
      </c>
      <c r="C16" s="39" t="s">
        <v>34</v>
      </c>
      <c r="D16" s="38"/>
      <c r="E16" s="39">
        <v>146</v>
      </c>
      <c r="F16" s="39">
        <v>596</v>
      </c>
      <c r="G16" s="40">
        <v>2</v>
      </c>
      <c r="H16" s="41">
        <f t="shared" si="0"/>
        <v>0.174032</v>
      </c>
      <c r="I16" s="42">
        <v>4500</v>
      </c>
      <c r="J16" s="43">
        <f t="shared" si="1"/>
        <v>783.144</v>
      </c>
      <c r="K16" s="44">
        <f t="shared" si="2"/>
        <v>939.7728</v>
      </c>
      <c r="L16" s="39"/>
      <c r="M16" s="39"/>
      <c r="N16" s="39"/>
      <c r="O16" s="45">
        <f t="shared" si="3"/>
        <v>0</v>
      </c>
      <c r="P16" s="45">
        <f t="shared" si="4"/>
        <v>0</v>
      </c>
      <c r="Q16" s="45">
        <f t="shared" si="5"/>
        <v>0</v>
      </c>
      <c r="R16" s="45">
        <f t="shared" si="6"/>
        <v>0</v>
      </c>
      <c r="S16" s="46">
        <f t="shared" si="7"/>
      </c>
      <c r="T16" s="47"/>
      <c r="U16" s="2"/>
      <c r="W16" s="15"/>
    </row>
    <row r="17" spans="1:23" ht="14.25">
      <c r="A17" s="2"/>
      <c r="B17" s="37">
        <v>5</v>
      </c>
      <c r="C17" s="39"/>
      <c r="D17" s="38"/>
      <c r="E17" s="39"/>
      <c r="F17" s="39"/>
      <c r="G17" s="40"/>
      <c r="H17" s="41">
        <f t="shared" si="0"/>
      </c>
      <c r="I17" s="42"/>
      <c r="J17" s="43">
        <f t="shared" si="1"/>
      </c>
      <c r="K17" s="44">
        <f t="shared" si="2"/>
      </c>
      <c r="L17" s="39"/>
      <c r="M17" s="39"/>
      <c r="N17" s="39"/>
      <c r="O17" s="45">
        <f t="shared" si="3"/>
        <v>0</v>
      </c>
      <c r="P17" s="45">
        <f t="shared" si="4"/>
        <v>0</v>
      </c>
      <c r="Q17" s="45">
        <f t="shared" si="5"/>
        <v>0</v>
      </c>
      <c r="R17" s="45">
        <f t="shared" si="6"/>
        <v>0</v>
      </c>
      <c r="S17" s="46">
        <f t="shared" si="7"/>
      </c>
      <c r="T17" s="47"/>
      <c r="U17" s="2"/>
      <c r="W17" s="15"/>
    </row>
    <row r="18" spans="1:23" ht="14.25">
      <c r="A18" s="2"/>
      <c r="B18" s="37">
        <v>6</v>
      </c>
      <c r="C18" s="39"/>
      <c r="D18" s="38"/>
      <c r="E18" s="39"/>
      <c r="F18" s="39"/>
      <c r="G18" s="40"/>
      <c r="H18" s="41">
        <f t="shared" si="0"/>
      </c>
      <c r="I18" s="42"/>
      <c r="J18" s="43">
        <f t="shared" si="1"/>
      </c>
      <c r="K18" s="44">
        <f t="shared" si="2"/>
      </c>
      <c r="L18" s="39"/>
      <c r="M18" s="39"/>
      <c r="N18" s="39"/>
      <c r="O18" s="45">
        <f t="shared" si="3"/>
        <v>0</v>
      </c>
      <c r="P18" s="45">
        <f t="shared" si="4"/>
        <v>0</v>
      </c>
      <c r="Q18" s="45">
        <f t="shared" si="5"/>
        <v>0</v>
      </c>
      <c r="R18" s="45">
        <f t="shared" si="6"/>
        <v>0</v>
      </c>
      <c r="S18" s="46">
        <f t="shared" si="7"/>
      </c>
      <c r="T18" s="47"/>
      <c r="U18" s="2"/>
      <c r="W18" s="15"/>
    </row>
    <row r="19" spans="1:23" ht="14.25">
      <c r="A19" s="2"/>
      <c r="B19" s="37">
        <v>7</v>
      </c>
      <c r="C19" s="39"/>
      <c r="D19" s="38"/>
      <c r="E19" s="39"/>
      <c r="F19" s="39"/>
      <c r="G19" s="40"/>
      <c r="H19" s="41">
        <f t="shared" si="0"/>
      </c>
      <c r="I19" s="42"/>
      <c r="J19" s="43">
        <f t="shared" si="1"/>
      </c>
      <c r="K19" s="44">
        <f t="shared" si="2"/>
      </c>
      <c r="L19" s="39"/>
      <c r="M19" s="39"/>
      <c r="N19" s="39"/>
      <c r="O19" s="45">
        <f t="shared" si="3"/>
        <v>0</v>
      </c>
      <c r="P19" s="45">
        <f t="shared" si="4"/>
        <v>0</v>
      </c>
      <c r="Q19" s="45">
        <f t="shared" si="5"/>
        <v>0</v>
      </c>
      <c r="R19" s="45">
        <f t="shared" si="6"/>
        <v>0</v>
      </c>
      <c r="S19" s="46">
        <f t="shared" si="7"/>
      </c>
      <c r="T19" s="47"/>
      <c r="U19" s="2"/>
      <c r="W19" s="15"/>
    </row>
    <row r="20" spans="1:21" ht="14.25">
      <c r="A20" s="2"/>
      <c r="B20" s="37">
        <v>8</v>
      </c>
      <c r="C20" s="39"/>
      <c r="D20" s="38"/>
      <c r="E20" s="39"/>
      <c r="F20" s="39"/>
      <c r="G20" s="40"/>
      <c r="H20" s="41">
        <f t="shared" si="0"/>
      </c>
      <c r="I20" s="42"/>
      <c r="J20" s="43">
        <f t="shared" si="1"/>
      </c>
      <c r="K20" s="44">
        <f t="shared" si="2"/>
      </c>
      <c r="L20" s="39"/>
      <c r="M20" s="39"/>
      <c r="N20" s="39"/>
      <c r="O20" s="45">
        <f t="shared" si="3"/>
        <v>0</v>
      </c>
      <c r="P20" s="45">
        <f t="shared" si="4"/>
        <v>0</v>
      </c>
      <c r="Q20" s="45">
        <f t="shared" si="5"/>
        <v>0</v>
      </c>
      <c r="R20" s="45">
        <f t="shared" si="6"/>
        <v>0</v>
      </c>
      <c r="S20" s="46">
        <f t="shared" si="7"/>
      </c>
      <c r="T20" s="47"/>
      <c r="U20" s="2"/>
    </row>
    <row r="21" spans="1:21" ht="14.25">
      <c r="A21" s="2"/>
      <c r="B21" s="37">
        <v>9</v>
      </c>
      <c r="C21" s="39"/>
      <c r="D21" s="38"/>
      <c r="E21" s="39"/>
      <c r="F21" s="39"/>
      <c r="G21" s="40"/>
      <c r="H21" s="41">
        <f t="shared" si="0"/>
      </c>
      <c r="I21" s="42"/>
      <c r="J21" s="43">
        <f t="shared" si="1"/>
      </c>
      <c r="K21" s="44">
        <f t="shared" si="2"/>
      </c>
      <c r="L21" s="39"/>
      <c r="M21" s="39"/>
      <c r="N21" s="39"/>
      <c r="O21" s="45">
        <f t="shared" si="3"/>
        <v>0</v>
      </c>
      <c r="P21" s="45">
        <f t="shared" si="4"/>
        <v>0</v>
      </c>
      <c r="Q21" s="45">
        <f t="shared" si="5"/>
        <v>0</v>
      </c>
      <c r="R21" s="45">
        <f t="shared" si="6"/>
        <v>0</v>
      </c>
      <c r="S21" s="46">
        <f t="shared" si="7"/>
      </c>
      <c r="T21" s="47"/>
      <c r="U21" s="2"/>
    </row>
    <row r="22" spans="1:21" ht="14.25">
      <c r="A22" s="2"/>
      <c r="B22" s="37">
        <v>10</v>
      </c>
      <c r="C22" s="39"/>
      <c r="D22" s="38"/>
      <c r="E22" s="39"/>
      <c r="F22" s="39"/>
      <c r="G22" s="40"/>
      <c r="H22" s="41">
        <f t="shared" si="0"/>
      </c>
      <c r="I22" s="42"/>
      <c r="J22" s="43">
        <f t="shared" si="1"/>
      </c>
      <c r="K22" s="44">
        <f t="shared" si="2"/>
      </c>
      <c r="L22" s="39"/>
      <c r="M22" s="39"/>
      <c r="N22" s="39"/>
      <c r="O22" s="45">
        <f t="shared" si="3"/>
        <v>0</v>
      </c>
      <c r="P22" s="45">
        <f t="shared" si="4"/>
        <v>0</v>
      </c>
      <c r="Q22" s="45">
        <f t="shared" si="5"/>
        <v>0</v>
      </c>
      <c r="R22" s="45">
        <f t="shared" si="6"/>
        <v>0</v>
      </c>
      <c r="S22" s="46">
        <f t="shared" si="7"/>
      </c>
      <c r="T22" s="47"/>
      <c r="U22" s="2"/>
    </row>
    <row r="23" spans="1:21" ht="14.25">
      <c r="A23" s="2"/>
      <c r="B23" s="37">
        <v>11</v>
      </c>
      <c r="C23" s="39"/>
      <c r="D23" s="38"/>
      <c r="E23" s="39"/>
      <c r="F23" s="39"/>
      <c r="G23" s="40"/>
      <c r="H23" s="41">
        <f t="shared" si="0"/>
      </c>
      <c r="I23" s="42"/>
      <c r="J23" s="43">
        <f t="shared" si="1"/>
      </c>
      <c r="K23" s="44">
        <f t="shared" si="2"/>
      </c>
      <c r="L23" s="39"/>
      <c r="M23" s="39"/>
      <c r="N23" s="39"/>
      <c r="O23" s="45">
        <f t="shared" si="3"/>
        <v>0</v>
      </c>
      <c r="P23" s="45">
        <f t="shared" si="4"/>
        <v>0</v>
      </c>
      <c r="Q23" s="45">
        <f t="shared" si="5"/>
        <v>0</v>
      </c>
      <c r="R23" s="45">
        <f t="shared" si="6"/>
        <v>0</v>
      </c>
      <c r="S23" s="46">
        <f t="shared" si="7"/>
      </c>
      <c r="T23" s="47"/>
      <c r="U23" s="2"/>
    </row>
    <row r="24" spans="1:21" ht="14.25">
      <c r="A24" s="2"/>
      <c r="B24" s="37">
        <v>12</v>
      </c>
      <c r="C24" s="39"/>
      <c r="D24" s="38"/>
      <c r="E24" s="39"/>
      <c r="F24" s="39"/>
      <c r="G24" s="40"/>
      <c r="H24" s="41">
        <f t="shared" si="0"/>
      </c>
      <c r="I24" s="42"/>
      <c r="J24" s="43">
        <f t="shared" si="1"/>
      </c>
      <c r="K24" s="44">
        <f t="shared" si="2"/>
      </c>
      <c r="L24" s="39"/>
      <c r="M24" s="39"/>
      <c r="N24" s="39"/>
      <c r="O24" s="45">
        <f t="shared" si="3"/>
        <v>0</v>
      </c>
      <c r="P24" s="45">
        <f t="shared" si="4"/>
        <v>0</v>
      </c>
      <c r="Q24" s="45">
        <f t="shared" si="5"/>
        <v>0</v>
      </c>
      <c r="R24" s="45">
        <f t="shared" si="6"/>
        <v>0</v>
      </c>
      <c r="S24" s="46">
        <f t="shared" si="7"/>
      </c>
      <c r="T24" s="47"/>
      <c r="U24" s="2"/>
    </row>
    <row r="25" spans="1:21" ht="14.25">
      <c r="A25" s="2"/>
      <c r="B25" s="37">
        <v>13</v>
      </c>
      <c r="C25" s="39"/>
      <c r="D25" s="38"/>
      <c r="E25" s="39"/>
      <c r="F25" s="39"/>
      <c r="G25" s="39"/>
      <c r="H25" s="41">
        <f t="shared" si="0"/>
      </c>
      <c r="I25" s="42"/>
      <c r="J25" s="43">
        <f t="shared" si="1"/>
      </c>
      <c r="K25" s="44">
        <f t="shared" si="2"/>
      </c>
      <c r="L25" s="39"/>
      <c r="M25" s="39"/>
      <c r="N25" s="39"/>
      <c r="O25" s="45">
        <f t="shared" si="3"/>
        <v>0</v>
      </c>
      <c r="P25" s="45">
        <f t="shared" si="4"/>
        <v>0</v>
      </c>
      <c r="Q25" s="45">
        <f t="shared" si="5"/>
        <v>0</v>
      </c>
      <c r="R25" s="45">
        <f t="shared" si="6"/>
        <v>0</v>
      </c>
      <c r="S25" s="46">
        <f t="shared" si="7"/>
      </c>
      <c r="T25" s="47"/>
      <c r="U25" s="2"/>
    </row>
    <row r="26" spans="1:21" ht="14.25">
      <c r="A26" s="2"/>
      <c r="B26" s="37">
        <v>14</v>
      </c>
      <c r="C26" s="39"/>
      <c r="D26" s="38"/>
      <c r="E26" s="39"/>
      <c r="F26" s="39"/>
      <c r="G26" s="39"/>
      <c r="H26" s="41">
        <f t="shared" si="0"/>
      </c>
      <c r="I26" s="42"/>
      <c r="J26" s="43">
        <f t="shared" si="1"/>
      </c>
      <c r="K26" s="44">
        <f t="shared" si="2"/>
      </c>
      <c r="L26" s="39"/>
      <c r="M26" s="39"/>
      <c r="N26" s="39"/>
      <c r="O26" s="45">
        <f t="shared" si="3"/>
        <v>0</v>
      </c>
      <c r="P26" s="45">
        <f t="shared" si="4"/>
        <v>0</v>
      </c>
      <c r="Q26" s="45">
        <f t="shared" si="5"/>
        <v>0</v>
      </c>
      <c r="R26" s="45">
        <f t="shared" si="6"/>
        <v>0</v>
      </c>
      <c r="S26" s="46">
        <f t="shared" si="7"/>
      </c>
      <c r="T26" s="47"/>
      <c r="U26" s="2"/>
    </row>
    <row r="27" spans="1:21" ht="14.25">
      <c r="A27" s="2"/>
      <c r="B27" s="37">
        <v>15</v>
      </c>
      <c r="C27" s="39"/>
      <c r="D27" s="38"/>
      <c r="E27" s="39"/>
      <c r="F27" s="39"/>
      <c r="G27" s="39"/>
      <c r="H27" s="41">
        <f t="shared" si="0"/>
      </c>
      <c r="I27" s="42"/>
      <c r="J27" s="43">
        <f t="shared" si="1"/>
      </c>
      <c r="K27" s="44">
        <f t="shared" si="2"/>
      </c>
      <c r="L27" s="39"/>
      <c r="M27" s="39"/>
      <c r="N27" s="39"/>
      <c r="O27" s="45">
        <f t="shared" si="3"/>
        <v>0</v>
      </c>
      <c r="P27" s="45">
        <f t="shared" si="4"/>
        <v>0</v>
      </c>
      <c r="Q27" s="45">
        <f t="shared" si="5"/>
        <v>0</v>
      </c>
      <c r="R27" s="45">
        <f t="shared" si="6"/>
        <v>0</v>
      </c>
      <c r="S27" s="46">
        <f t="shared" si="7"/>
      </c>
      <c r="T27" s="47"/>
      <c r="U27" s="2"/>
    </row>
    <row r="28" spans="1:21" ht="14.25">
      <c r="A28" s="2"/>
      <c r="B28" s="37">
        <v>16</v>
      </c>
      <c r="C28" s="39"/>
      <c r="D28" s="38"/>
      <c r="E28" s="39"/>
      <c r="F28" s="39"/>
      <c r="G28" s="39"/>
      <c r="H28" s="41">
        <f t="shared" si="0"/>
      </c>
      <c r="I28" s="42"/>
      <c r="J28" s="43">
        <f t="shared" si="1"/>
      </c>
      <c r="K28" s="44">
        <f t="shared" si="2"/>
      </c>
      <c r="L28" s="39"/>
      <c r="M28" s="39"/>
      <c r="N28" s="39"/>
      <c r="O28" s="45">
        <f t="shared" si="3"/>
        <v>0</v>
      </c>
      <c r="P28" s="45">
        <f t="shared" si="4"/>
        <v>0</v>
      </c>
      <c r="Q28" s="45">
        <f t="shared" si="5"/>
        <v>0</v>
      </c>
      <c r="R28" s="45">
        <f t="shared" si="6"/>
        <v>0</v>
      </c>
      <c r="S28" s="46">
        <f t="shared" si="7"/>
      </c>
      <c r="T28" s="47"/>
      <c r="U28" s="2"/>
    </row>
    <row r="29" spans="1:21" ht="14.25">
      <c r="A29" s="2"/>
      <c r="B29" s="37">
        <v>17</v>
      </c>
      <c r="C29" s="39"/>
      <c r="D29" s="38"/>
      <c r="E29" s="39"/>
      <c r="F29" s="39"/>
      <c r="G29" s="39"/>
      <c r="H29" s="41">
        <f t="shared" si="0"/>
      </c>
      <c r="I29" s="42"/>
      <c r="J29" s="43">
        <f t="shared" si="1"/>
      </c>
      <c r="K29" s="44">
        <f t="shared" si="2"/>
      </c>
      <c r="L29" s="39"/>
      <c r="M29" s="39"/>
      <c r="N29" s="39"/>
      <c r="O29" s="45">
        <f t="shared" si="3"/>
        <v>0</v>
      </c>
      <c r="P29" s="45">
        <f t="shared" si="4"/>
        <v>0</v>
      </c>
      <c r="Q29" s="45">
        <f t="shared" si="5"/>
        <v>0</v>
      </c>
      <c r="R29" s="45">
        <f t="shared" si="6"/>
        <v>0</v>
      </c>
      <c r="S29" s="46">
        <f t="shared" si="7"/>
      </c>
      <c r="T29" s="47"/>
      <c r="U29" s="2"/>
    </row>
    <row r="30" spans="1:21" ht="14.25">
      <c r="A30" s="2"/>
      <c r="B30" s="37">
        <v>18</v>
      </c>
      <c r="C30" s="39"/>
      <c r="D30" s="38"/>
      <c r="E30" s="39"/>
      <c r="F30" s="39"/>
      <c r="G30" s="39"/>
      <c r="H30" s="41">
        <f t="shared" si="0"/>
      </c>
      <c r="I30" s="42"/>
      <c r="J30" s="43">
        <f t="shared" si="1"/>
      </c>
      <c r="K30" s="44">
        <f t="shared" si="2"/>
      </c>
      <c r="L30" s="39"/>
      <c r="M30" s="39"/>
      <c r="N30" s="39"/>
      <c r="O30" s="45">
        <f t="shared" si="3"/>
        <v>0</v>
      </c>
      <c r="P30" s="45">
        <f t="shared" si="4"/>
        <v>0</v>
      </c>
      <c r="Q30" s="45">
        <f t="shared" si="5"/>
        <v>0</v>
      </c>
      <c r="R30" s="45">
        <f t="shared" si="6"/>
        <v>0</v>
      </c>
      <c r="S30" s="46">
        <f t="shared" si="7"/>
      </c>
      <c r="T30" s="47"/>
      <c r="U30" s="2"/>
    </row>
    <row r="31" spans="1:21" ht="14.25">
      <c r="A31" s="2"/>
      <c r="B31" s="37">
        <v>19</v>
      </c>
      <c r="C31" s="39"/>
      <c r="D31" s="38"/>
      <c r="E31" s="39"/>
      <c r="F31" s="39"/>
      <c r="G31" s="39"/>
      <c r="H31" s="41">
        <f t="shared" si="0"/>
      </c>
      <c r="I31" s="42"/>
      <c r="J31" s="43">
        <f t="shared" si="1"/>
      </c>
      <c r="K31" s="44">
        <f t="shared" si="2"/>
      </c>
      <c r="L31" s="39"/>
      <c r="M31" s="39"/>
      <c r="N31" s="39"/>
      <c r="O31" s="45">
        <f t="shared" si="3"/>
        <v>0</v>
      </c>
      <c r="P31" s="45">
        <f t="shared" si="4"/>
        <v>0</v>
      </c>
      <c r="Q31" s="45">
        <f t="shared" si="5"/>
        <v>0</v>
      </c>
      <c r="R31" s="45">
        <f t="shared" si="6"/>
        <v>0</v>
      </c>
      <c r="S31" s="46">
        <f t="shared" si="7"/>
      </c>
      <c r="T31" s="47"/>
      <c r="U31" s="2"/>
    </row>
    <row r="32" spans="1:21" ht="14.25">
      <c r="A32" s="2"/>
      <c r="B32" s="37">
        <v>20</v>
      </c>
      <c r="C32" s="39"/>
      <c r="D32" s="38"/>
      <c r="E32" s="39"/>
      <c r="F32" s="39"/>
      <c r="G32" s="39"/>
      <c r="H32" s="41">
        <f t="shared" si="0"/>
      </c>
      <c r="I32" s="42"/>
      <c r="J32" s="43">
        <f t="shared" si="1"/>
      </c>
      <c r="K32" s="44">
        <f t="shared" si="2"/>
      </c>
      <c r="L32" s="39"/>
      <c r="M32" s="39"/>
      <c r="N32" s="39"/>
      <c r="O32" s="45">
        <f t="shared" si="3"/>
        <v>0</v>
      </c>
      <c r="P32" s="45">
        <f t="shared" si="4"/>
        <v>0</v>
      </c>
      <c r="Q32" s="45">
        <f t="shared" si="5"/>
        <v>0</v>
      </c>
      <c r="R32" s="45">
        <f t="shared" si="6"/>
        <v>0</v>
      </c>
      <c r="S32" s="46">
        <f t="shared" si="7"/>
      </c>
      <c r="T32" s="47"/>
      <c r="U32" s="2"/>
    </row>
    <row r="33" spans="1:21" ht="14.25">
      <c r="A33" s="49"/>
      <c r="B33" s="12"/>
      <c r="C33" s="12"/>
      <c r="D33" s="12"/>
      <c r="E33" s="12"/>
      <c r="F33" s="12"/>
      <c r="G33" s="50">
        <f>SUM(G13:G32)</f>
        <v>7</v>
      </c>
      <c r="H33" s="51">
        <f>SUM(H13:H32)</f>
        <v>2.2478719999999996</v>
      </c>
      <c r="I33" s="52"/>
      <c r="J33" s="53">
        <f>SUM(J13:J32)</f>
        <v>10115.423999999999</v>
      </c>
      <c r="K33" s="54">
        <f>SUM(K13:K32)</f>
        <v>10272.0528</v>
      </c>
      <c r="L33" s="55"/>
      <c r="M33" s="56"/>
      <c r="N33" s="56"/>
      <c r="O33" s="56"/>
      <c r="P33" s="56"/>
      <c r="Q33" s="56"/>
      <c r="R33" s="56"/>
      <c r="S33" s="57">
        <f>SUM(S13:S32)</f>
        <v>420</v>
      </c>
      <c r="T33" s="2"/>
      <c r="U33" s="2"/>
    </row>
    <row r="34" spans="1:21" ht="14.25">
      <c r="A34" s="49"/>
      <c r="B34" s="12"/>
      <c r="C34" s="12"/>
      <c r="D34" s="12"/>
      <c r="E34" s="12"/>
      <c r="F34" s="12"/>
      <c r="G34" s="12"/>
      <c r="H34" s="58"/>
      <c r="I34" s="52"/>
      <c r="J34" s="59"/>
      <c r="K34" s="59"/>
      <c r="L34" s="55"/>
      <c r="M34" s="56"/>
      <c r="N34" s="56"/>
      <c r="O34" s="56"/>
      <c r="P34" s="56"/>
      <c r="Q34" s="56"/>
      <c r="R34" s="56"/>
      <c r="S34" s="5"/>
      <c r="T34" s="2"/>
      <c r="U34" s="2"/>
    </row>
    <row r="35" spans="1:21" ht="12.75">
      <c r="A35" s="2"/>
      <c r="B35" s="49"/>
      <c r="C35" s="49"/>
      <c r="D35" s="49"/>
      <c r="E35" s="2"/>
      <c r="F35" s="2"/>
      <c r="G35" s="2"/>
      <c r="H35" s="3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4" customHeight="1">
      <c r="A36" s="2"/>
      <c r="B36" s="2"/>
      <c r="C36" s="2"/>
      <c r="D36" s="2"/>
      <c r="E36" s="2"/>
      <c r="F36" s="2"/>
      <c r="G36" s="2"/>
      <c r="H36" s="3"/>
      <c r="I36" s="4"/>
      <c r="J36" s="60">
        <f>K33</f>
        <v>10272.0528</v>
      </c>
      <c r="K36" s="60">
        <f>K33</f>
        <v>10272.0528</v>
      </c>
      <c r="L36" s="49"/>
      <c r="M36" s="2"/>
      <c r="N36" s="2"/>
      <c r="O36" s="2"/>
      <c r="P36" s="2"/>
      <c r="Q36" s="2"/>
      <c r="R36" s="2"/>
      <c r="S36" s="2"/>
      <c r="T36" s="2"/>
      <c r="U36" s="2"/>
    </row>
    <row r="37" spans="1:21" ht="14.25" customHeight="1">
      <c r="A37" s="2"/>
      <c r="B37" s="2"/>
      <c r="C37" s="2"/>
      <c r="D37" s="2"/>
      <c r="E37" s="2"/>
      <c r="F37" s="2"/>
      <c r="G37" s="2"/>
      <c r="H37" s="3"/>
      <c r="I37" s="4"/>
      <c r="J37" s="2">
        <f>S33</f>
        <v>420</v>
      </c>
      <c r="K37" s="2"/>
      <c r="L37" s="49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2"/>
      <c r="C38" s="2"/>
      <c r="D38" s="2"/>
      <c r="E38" s="2"/>
      <c r="F38" s="2"/>
      <c r="G38" s="2"/>
      <c r="H38" s="3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8">
      <c r="A39" s="2"/>
      <c r="B39" s="2"/>
      <c r="C39" s="2"/>
      <c r="D39" s="2"/>
      <c r="E39" s="2"/>
      <c r="F39" s="2"/>
      <c r="G39" s="2"/>
      <c r="H39" s="3"/>
      <c r="I39" s="82" t="s">
        <v>28</v>
      </c>
      <c r="J39" s="62">
        <f>IF(K36=0,"",K36)</f>
        <v>10272.0528</v>
      </c>
      <c r="K39" s="63">
        <f>IF(K36=0,"",K36)</f>
        <v>10272.0528</v>
      </c>
      <c r="L39" s="64"/>
      <c r="M39" s="2"/>
      <c r="N39" s="2"/>
      <c r="O39" s="2"/>
      <c r="P39" s="2"/>
      <c r="Q39" s="2"/>
      <c r="R39" s="2"/>
      <c r="S39" s="2"/>
      <c r="T39" s="2"/>
      <c r="U39" s="2"/>
    </row>
    <row r="40" spans="1:21" ht="18">
      <c r="A40" s="2"/>
      <c r="B40" s="2"/>
      <c r="C40" s="2"/>
      <c r="D40" s="2"/>
      <c r="E40" s="2"/>
      <c r="F40" s="2"/>
      <c r="G40" s="2"/>
      <c r="H40" s="3"/>
      <c r="I40" s="83" t="s">
        <v>29</v>
      </c>
      <c r="J40" s="66">
        <f>IF(J37=0,"",J37)</f>
        <v>420</v>
      </c>
      <c r="K40" s="67">
        <f>IF(J37=0,"",J37)</f>
        <v>420</v>
      </c>
      <c r="L40" s="64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2"/>
      <c r="B41" s="2"/>
      <c r="C41" s="2"/>
      <c r="D41" s="2"/>
      <c r="E41" s="2"/>
      <c r="F41" s="2"/>
      <c r="G41" s="2"/>
      <c r="H41" s="3"/>
      <c r="I41" s="68"/>
      <c r="J41" s="69">
        <f>SUM(J39:J40)</f>
        <v>10692.0528</v>
      </c>
      <c r="K41" s="69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>
      <c r="A42" s="2"/>
      <c r="B42" s="2"/>
      <c r="C42" s="2"/>
      <c r="D42" s="2"/>
      <c r="E42" s="2"/>
      <c r="F42" s="2"/>
      <c r="G42" s="2"/>
      <c r="H42" s="3"/>
      <c r="I42" s="68"/>
      <c r="J42" s="70"/>
      <c r="K42" s="70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8">
      <c r="A43" s="2"/>
      <c r="B43" s="2"/>
      <c r="C43" s="2"/>
      <c r="D43" s="2"/>
      <c r="E43" s="2"/>
      <c r="F43" s="2"/>
      <c r="G43" s="2"/>
      <c r="H43" s="2"/>
      <c r="I43" s="84" t="s">
        <v>30</v>
      </c>
      <c r="J43" s="72">
        <f>J41</f>
        <v>10692.0528</v>
      </c>
      <c r="K43" s="85">
        <f>J41</f>
        <v>10692.0528</v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50" ht="50.25" customHeight="1"/>
    <row r="51" ht="21" customHeight="1"/>
    <row r="53" ht="29.2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 password="CF7A" sheet="1" selectLockedCells="1" selectUnlockedCells="1"/>
  <mergeCells count="15">
    <mergeCell ref="B3:T3"/>
    <mergeCell ref="B6:E6"/>
    <mergeCell ref="F6:M6"/>
    <mergeCell ref="B7:E7"/>
    <mergeCell ref="F7:M7"/>
    <mergeCell ref="B8:E8"/>
    <mergeCell ref="F8:H8"/>
    <mergeCell ref="J8:M8"/>
    <mergeCell ref="T11:T12"/>
    <mergeCell ref="B10:E10"/>
    <mergeCell ref="F10:H10"/>
    <mergeCell ref="K10:L10"/>
    <mergeCell ref="B11:G11"/>
    <mergeCell ref="H11:K11"/>
    <mergeCell ref="L11:S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thm-300</cp:lastModifiedBy>
  <dcterms:modified xsi:type="dcterms:W3CDTF">2021-03-09T06:59:58Z</dcterms:modified>
  <cp:category/>
  <cp:version/>
  <cp:contentType/>
  <cp:contentStatus/>
</cp:coreProperties>
</file>